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90" yWindow="2310" windowWidth="15510" windowHeight="11010" tabRatio="707"/>
  </bookViews>
  <sheets>
    <sheet name="Demo_PCP(mt) DLAnalysis" sheetId="77" r:id="rId1"/>
    <sheet name="Template_PCP(mt) DLAnalysis" sheetId="80" r:id="rId2"/>
  </sheets>
  <definedNames>
    <definedName name="_xlnm._FilterDatabase" localSheetId="0" hidden="1">#REF!</definedName>
    <definedName name="_xlnm._FilterDatabase" localSheetId="1" hidden="1">#REF!</definedName>
    <definedName name="_xlnm.Print_Area" localSheetId="0">'Demo_PCP(mt) DLAnalysis'!$A$1:$I$40</definedName>
    <definedName name="_xlnm.Print_Area" localSheetId="1">'Template_PCP(mt) DLAnalysis'!$A$1:$I$40</definedName>
  </definedNames>
  <calcPr calcId="125725"/>
</workbook>
</file>

<file path=xl/calcChain.xml><?xml version="1.0" encoding="utf-8"?>
<calcChain xmlns="http://schemas.openxmlformats.org/spreadsheetml/2006/main">
  <c r="N36" i="80"/>
  <c r="K36"/>
  <c r="S29"/>
  <c r="P36"/>
  <c r="R29"/>
  <c r="S28"/>
  <c r="R28"/>
  <c r="R27"/>
  <c r="R26"/>
  <c r="B22"/>
  <c r="A22"/>
  <c r="K16"/>
  <c r="S9"/>
  <c r="R9"/>
  <c r="B2"/>
  <c r="A2"/>
  <c r="R9" i="77"/>
  <c r="S9"/>
  <c r="O16"/>
  <c r="B2"/>
  <c r="S28"/>
  <c r="R28"/>
  <c r="R27"/>
  <c r="R26"/>
  <c r="K36"/>
  <c r="S29"/>
  <c r="N36"/>
  <c r="R29"/>
  <c r="B22"/>
  <c r="A22"/>
  <c r="K16"/>
  <c r="A2"/>
  <c r="R36" i="80"/>
  <c r="Q18"/>
  <c r="O38"/>
  <c r="M38"/>
  <c r="N38"/>
  <c r="M16"/>
  <c r="R16"/>
  <c r="N18"/>
  <c r="Q38"/>
  <c r="O16"/>
  <c r="P16"/>
  <c r="O18"/>
  <c r="M36"/>
  <c r="N16"/>
  <c r="M18"/>
  <c r="O36"/>
  <c r="R16" i="77"/>
  <c r="O18"/>
  <c r="P16"/>
  <c r="Q18"/>
  <c r="N18"/>
  <c r="N16"/>
  <c r="M16"/>
  <c r="R36"/>
  <c r="O38"/>
  <c r="P36"/>
  <c r="Q38"/>
  <c r="M36"/>
  <c r="O36"/>
  <c r="P18" i="80"/>
  <c r="P38"/>
  <c r="M38" i="77"/>
  <c r="N38"/>
  <c r="M18"/>
  <c r="P18"/>
  <c r="P38"/>
</calcChain>
</file>

<file path=xl/sharedStrings.xml><?xml version="1.0" encoding="utf-8"?>
<sst xmlns="http://schemas.openxmlformats.org/spreadsheetml/2006/main" count="436" uniqueCount="151">
  <si>
    <t>LEAK state (oligomycin)</t>
  </si>
  <si>
    <r>
      <t>ROX</t>
    </r>
    <r>
      <rPr>
        <i/>
        <sz val="10"/>
        <rFont val="Arial"/>
        <family val="2"/>
      </rPr>
      <t>/E'</t>
    </r>
  </si>
  <si>
    <t>Paste DatLab graph here, reduce to width 15 cm (6 inches)</t>
  </si>
  <si>
    <t>CEM-C7H2</t>
  </si>
  <si>
    <t>MiPNet08.09. PCP</t>
  </si>
  <si>
    <t>Electron transport system (ETS; uncoupled)</t>
  </si>
  <si>
    <t>Left</t>
  </si>
  <si>
    <t>Right</t>
  </si>
  <si>
    <t>LEAK</t>
  </si>
  <si>
    <t>pmol/(s*Mill)</t>
  </si>
  <si>
    <r>
      <t>net</t>
    </r>
    <r>
      <rPr>
        <i/>
        <sz val="10"/>
        <color indexed="17"/>
        <rFont val="Arial"/>
        <family val="2"/>
      </rPr>
      <t>R/E</t>
    </r>
  </si>
  <si>
    <t>6001</t>
  </si>
  <si>
    <t>RPMI1640</t>
  </si>
  <si>
    <t>6002</t>
  </si>
  <si>
    <t>Conc.</t>
  </si>
  <si>
    <r>
      <t>1</t>
    </r>
    <r>
      <rPr>
        <b/>
        <sz val="10"/>
        <color indexed="8"/>
        <rFont val="Arial"/>
        <family val="2"/>
      </rPr>
      <t>∙</t>
    </r>
    <r>
      <rPr>
        <b/>
        <sz val="10"/>
        <color indexed="8"/>
        <rFont val="Arial"/>
        <family val="2"/>
      </rPr>
      <t>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</si>
  <si>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Cells, C</t>
  </si>
  <si>
    <t>RPMI</t>
  </si>
  <si>
    <t>ETS'</t>
  </si>
  <si>
    <t>R/E</t>
  </si>
  <si>
    <t>L/E</t>
  </si>
  <si>
    <t>E/E</t>
  </si>
  <si>
    <t>Edit</t>
  </si>
  <si>
    <t>Cells</t>
  </si>
  <si>
    <t>Residual oxygen consumption (rotenone, antimycin A)</t>
  </si>
  <si>
    <t>ROX</t>
  </si>
  <si>
    <t>=ETS'-ROX</t>
  </si>
  <si>
    <t>ROUTINE</t>
  </si>
  <si>
    <r>
      <t>A</t>
    </r>
    <r>
      <rPr>
        <sz val="9"/>
        <color indexed="55"/>
        <rFont val="Arial"/>
        <family val="2"/>
      </rPr>
      <t>°</t>
    </r>
  </si>
  <si>
    <r>
      <t>B</t>
    </r>
    <r>
      <rPr>
        <sz val="9"/>
        <color indexed="55"/>
        <rFont val="Arial"/>
        <family val="2"/>
      </rPr>
      <t>°</t>
    </r>
  </si>
  <si>
    <t>DatLab</t>
  </si>
  <si>
    <t>3A.</t>
  </si>
  <si>
    <t>3B.</t>
  </si>
  <si>
    <t>5. Edit axis labels and scaling as necessary.</t>
  </si>
  <si>
    <t>6. Insert the DatLab graphs with the traces for both chambers.</t>
  </si>
  <si>
    <t>X</t>
  </si>
  <si>
    <t>Condition</t>
  </si>
  <si>
    <t>Sample</t>
  </si>
  <si>
    <t>Info</t>
  </si>
  <si>
    <t>Averages</t>
  </si>
  <si>
    <t>Unit</t>
  </si>
  <si>
    <t>Start</t>
  </si>
  <si>
    <t>Stop</t>
  </si>
  <si>
    <t>N Points</t>
  </si>
  <si>
    <t>nmol/ml</t>
  </si>
  <si>
    <t xml:space="preserve">Date </t>
  </si>
  <si>
    <t>Time</t>
  </si>
  <si>
    <t>Filename</t>
  </si>
  <si>
    <t>Plot</t>
  </si>
  <si>
    <t>POS</t>
  </si>
  <si>
    <t>Gain</t>
  </si>
  <si>
    <t>Medium</t>
  </si>
  <si>
    <t>Background</t>
  </si>
  <si>
    <t>V</t>
  </si>
  <si>
    <t>Comments</t>
  </si>
  <si>
    <r>
      <t>Temp.</t>
    </r>
    <r>
      <rPr>
        <vertAlign val="subscript"/>
        <sz val="9"/>
        <color indexed="55"/>
        <rFont val="Arial"/>
        <family val="2"/>
      </rPr>
      <t>R1</t>
    </r>
  </si>
  <si>
    <r>
      <t>F</t>
    </r>
    <r>
      <rPr>
        <vertAlign val="subscript"/>
        <sz val="9"/>
        <color indexed="55"/>
        <rFont val="Arial"/>
        <family val="2"/>
      </rPr>
      <t>M</t>
    </r>
  </si>
  <si>
    <r>
      <t>c</t>
    </r>
    <r>
      <rPr>
        <vertAlign val="subscript"/>
        <sz val="9"/>
        <color indexed="55"/>
        <rFont val="Arial"/>
        <family val="2"/>
      </rPr>
      <t>1</t>
    </r>
  </si>
  <si>
    <r>
      <t>R</t>
    </r>
    <r>
      <rPr>
        <vertAlign val="subscript"/>
        <sz val="9"/>
        <color indexed="55"/>
        <rFont val="Arial"/>
        <family val="2"/>
      </rPr>
      <t>1</t>
    </r>
  </si>
  <si>
    <r>
      <t>R</t>
    </r>
    <r>
      <rPr>
        <b/>
        <vertAlign val="subscript"/>
        <sz val="9"/>
        <color indexed="55"/>
        <rFont val="Arial"/>
        <family val="2"/>
      </rPr>
      <t>1</t>
    </r>
  </si>
  <si>
    <r>
      <t>Slope</t>
    </r>
    <r>
      <rPr>
        <vertAlign val="subscript"/>
        <sz val="9"/>
        <color indexed="55"/>
        <rFont val="Arial"/>
        <family val="2"/>
      </rPr>
      <t>R1</t>
    </r>
  </si>
  <si>
    <r>
      <t>c</t>
    </r>
    <r>
      <rPr>
        <vertAlign val="subscript"/>
        <sz val="9"/>
        <color indexed="55"/>
        <rFont val="Arial"/>
        <family val="2"/>
      </rPr>
      <t>0</t>
    </r>
  </si>
  <si>
    <r>
      <t>R</t>
    </r>
    <r>
      <rPr>
        <vertAlign val="subscript"/>
        <sz val="9"/>
        <color indexed="55"/>
        <rFont val="Arial"/>
        <family val="2"/>
      </rPr>
      <t>0</t>
    </r>
  </si>
  <si>
    <r>
      <t>R</t>
    </r>
    <r>
      <rPr>
        <b/>
        <vertAlign val="subscript"/>
        <sz val="9"/>
        <color indexed="55"/>
        <rFont val="Arial"/>
        <family val="2"/>
      </rPr>
      <t>0</t>
    </r>
  </si>
  <si>
    <r>
      <t>Slope</t>
    </r>
    <r>
      <rPr>
        <vertAlign val="subscript"/>
        <sz val="9"/>
        <color indexed="55"/>
        <rFont val="Arial"/>
        <family val="2"/>
      </rPr>
      <t>R0</t>
    </r>
  </si>
  <si>
    <r>
      <t>F</t>
    </r>
    <r>
      <rPr>
        <i/>
        <vertAlign val="subscript"/>
        <sz val="9"/>
        <color indexed="55"/>
        <rFont val="Arial"/>
        <family val="2"/>
      </rPr>
      <t>c</t>
    </r>
  </si>
  <si>
    <r>
      <t>a</t>
    </r>
    <r>
      <rPr>
        <i/>
        <vertAlign val="subscript"/>
        <sz val="9"/>
        <color indexed="55"/>
        <rFont val="Arial"/>
        <family val="2"/>
      </rPr>
      <t>c</t>
    </r>
  </si>
  <si>
    <r>
      <t>F</t>
    </r>
    <r>
      <rPr>
        <i/>
        <vertAlign val="subscript"/>
        <sz val="9"/>
        <color indexed="55"/>
        <rFont val="Arial"/>
        <family val="2"/>
      </rPr>
      <t>p</t>
    </r>
  </si>
  <si>
    <r>
      <t>a</t>
    </r>
    <r>
      <rPr>
        <i/>
        <vertAlign val="subscript"/>
        <sz val="9"/>
        <color indexed="55"/>
        <rFont val="Arial"/>
        <family val="2"/>
      </rPr>
      <t>p</t>
    </r>
  </si>
  <si>
    <r>
      <t>p</t>
    </r>
    <r>
      <rPr>
        <vertAlign val="subscript"/>
        <sz val="9"/>
        <color indexed="55"/>
        <rFont val="Arial"/>
        <family val="2"/>
      </rPr>
      <t>b,R1</t>
    </r>
  </si>
  <si>
    <r>
      <t>J</t>
    </r>
    <r>
      <rPr>
        <vertAlign val="superscript"/>
        <sz val="9"/>
        <color indexed="55"/>
        <rFont val="Arial"/>
        <family val="2"/>
      </rPr>
      <t>o</t>
    </r>
    <r>
      <rPr>
        <vertAlign val="subscript"/>
        <sz val="9"/>
        <color indexed="55"/>
        <rFont val="Arial"/>
        <family val="2"/>
      </rPr>
      <t>1,theor</t>
    </r>
  </si>
  <si>
    <r>
      <t>J</t>
    </r>
    <r>
      <rPr>
        <vertAlign val="superscript"/>
        <sz val="9"/>
        <color indexed="55"/>
        <rFont val="Arial"/>
        <family val="2"/>
      </rPr>
      <t>o</t>
    </r>
    <r>
      <rPr>
        <vertAlign val="subscript"/>
        <sz val="9"/>
        <color indexed="55"/>
        <rFont val="Arial"/>
        <family val="2"/>
      </rPr>
      <t>1</t>
    </r>
  </si>
  <si>
    <r>
      <t>a</t>
    </r>
    <r>
      <rPr>
        <sz val="9"/>
        <color indexed="55"/>
        <rFont val="Arial"/>
        <family val="2"/>
      </rPr>
      <t>°</t>
    </r>
  </si>
  <si>
    <r>
      <t>b</t>
    </r>
    <r>
      <rPr>
        <sz val="9"/>
        <color indexed="55"/>
        <rFont val="Arial"/>
        <family val="2"/>
      </rPr>
      <t>°</t>
    </r>
  </si>
  <si>
    <r>
      <t>p</t>
    </r>
    <r>
      <rPr>
        <vertAlign val="subscript"/>
        <sz val="9"/>
        <color indexed="55"/>
        <rFont val="Arial"/>
        <family val="2"/>
      </rPr>
      <t>O2</t>
    </r>
    <r>
      <rPr>
        <sz val="9"/>
        <color indexed="55"/>
        <rFont val="Arial"/>
        <family val="2"/>
      </rPr>
      <t>*</t>
    </r>
  </si>
  <si>
    <r>
      <t>S</t>
    </r>
    <r>
      <rPr>
        <vertAlign val="subscript"/>
        <sz val="9"/>
        <color indexed="55"/>
        <rFont val="Arial"/>
        <family val="2"/>
      </rPr>
      <t>O2</t>
    </r>
  </si>
  <si>
    <r>
      <t>p</t>
    </r>
    <r>
      <rPr>
        <vertAlign val="subscript"/>
        <sz val="9"/>
        <color indexed="55"/>
        <rFont val="Arial"/>
        <family val="2"/>
      </rPr>
      <t>H2O</t>
    </r>
    <r>
      <rPr>
        <sz val="9"/>
        <color indexed="55"/>
        <rFont val="Arial"/>
        <family val="2"/>
      </rPr>
      <t>*</t>
    </r>
  </si>
  <si>
    <t>Exp.</t>
  </si>
  <si>
    <t>O2k left</t>
  </si>
  <si>
    <t>O2k right</t>
  </si>
  <si>
    <t>Paste FCR DatLab graph here</t>
  </si>
  <si>
    <t>PCP Mark Reference:</t>
  </si>
  <si>
    <t>ETS</t>
  </si>
  <si>
    <t>Demo</t>
  </si>
  <si>
    <t>Instrumental background</t>
  </si>
  <si>
    <t>Flux Control Ratio</t>
  </si>
  <si>
    <t>MIPNET08.09_2003-03-29 P1-02_CELLS.DLD</t>
  </si>
  <si>
    <t>1B: O2 Concentration</t>
  </si>
  <si>
    <t>1B: O2 Flow per cells</t>
  </si>
  <si>
    <t>1A: O2 Concentration</t>
  </si>
  <si>
    <t>1A: O2 Flow per cells</t>
  </si>
  <si>
    <t>PCP: Phosphorylation Control Protocol</t>
  </si>
  <si>
    <t>Mitochondrial O2 flow, corrected for ROX  (see number on top of figure for ROX-flow)</t>
  </si>
  <si>
    <t>Flux control ratios, normalized to Electron Transport System (ETS) capacity (see number on top for ROX-corrected reference flow)</t>
  </si>
  <si>
    <t>Edit reference values as indicated on the right of the DatLab Mark Statistics Table.</t>
  </si>
  <si>
    <t>Guidelines: Data analysis</t>
  </si>
  <si>
    <t>Guidelines: Initial adjustment of the Excel template for DatLab Analysis</t>
  </si>
  <si>
    <t>1. Insert columns for additional marks.</t>
  </si>
  <si>
    <t>Protocol:</t>
  </si>
  <si>
    <t>for reference values</t>
  </si>
  <si>
    <t>DatLab 6</t>
  </si>
  <si>
    <t>Data are baseline-corrected for residual oxygen consumption (ROX) . To display total rather than ROX-corrected flow, enter zero into the indicated boxes for ROX.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</si>
  <si>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</si>
  <si>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</si>
  <si>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</si>
  <si>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</si>
  <si>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</si>
  <si>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Graphs:    - left panel</t>
  </si>
  <si>
    <t xml:space="preserve">                  - rigth panel</t>
  </si>
  <si>
    <t>Value</t>
  </si>
  <si>
    <t>Note:</t>
  </si>
  <si>
    <t>New in DatLab 6:</t>
  </si>
  <si>
    <t>3. Paste clipboard from DatLab "Mark statistics".</t>
  </si>
  <si>
    <t>In DatLab: Mark the standardized sequence of experimental sections on the oxygen flow (left and right chambers).</t>
  </si>
  <si>
    <r>
      <t>In the Excel template (2): Click on the upper red cell (J2) marked "</t>
    </r>
    <r>
      <rPr>
        <sz val="10"/>
        <color indexed="10"/>
        <rFont val="Arial"/>
        <family val="2"/>
      </rPr>
      <t>Left</t>
    </r>
    <r>
      <rPr>
        <sz val="10"/>
        <rFont val="Arial"/>
        <family val="2"/>
      </rPr>
      <t>" → press [Ctrl+V] to paste.</t>
    </r>
  </si>
  <si>
    <r>
      <t>In the Excel template (2): Click on the lower green cell (J22) marked "</t>
    </r>
    <r>
      <rPr>
        <sz val="10"/>
        <color indexed="11"/>
        <rFont val="Arial"/>
        <family val="2"/>
      </rPr>
      <t>Right</t>
    </r>
    <r>
      <rPr>
        <sz val="10"/>
        <rFont val="Arial"/>
        <family val="2"/>
      </rPr>
      <t>" → press [Ctrl+V] to paste.</t>
    </r>
  </si>
  <si>
    <t>4. Edit in (R9 and R29) the reference flux (ETS) and in (S9 and S29) the baseline flux (non-mitochondrial) for baseline correction.</t>
  </si>
  <si>
    <r>
      <t>In the copied Excel template (2): Click on the upper red cell marked "</t>
    </r>
    <r>
      <rPr>
        <sz val="10"/>
        <color indexed="10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</si>
  <si>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r>
      <t>In the copied Excel template (2): click on the lower green cell marked "</t>
    </r>
    <r>
      <rPr>
        <sz val="10"/>
        <color indexed="11"/>
        <rFont val="Arial"/>
        <family val="2"/>
      </rPr>
      <t>Paste DatLab Graph here</t>
    </r>
    <r>
      <rPr>
        <sz val="10"/>
        <rFont val="Arial"/>
        <family val="2"/>
      </rPr>
      <t>" → press [Ctrl+V] to paste.</t>
    </r>
  </si>
  <si>
    <t>6A.</t>
  </si>
  <si>
    <t>6B.</t>
  </si>
  <si>
    <t>8. Select lines 1-40 → cut [Ctrl+X] → paste [Ctrl+V] the figure with data lines into a separate table sheet where you collect all results.</t>
  </si>
  <si>
    <t>ROX-corr.</t>
  </si>
  <si>
    <t>In DatLab: Select "Marks\Statistics" [F2] → select left chamber (A) → select plot for marks: O2 Flux (or O2 Flow) → click on "Copy to Clipboard".</t>
  </si>
  <si>
    <t>In DatLab: Select "Marks\Statistics" [F2] → select right chamber (B) → select plot for marks: O2 Flux (or O2 Flow) → click on "Copy to Clipboard".</t>
  </si>
  <si>
    <t>Calibration</t>
  </si>
  <si>
    <t>3. Enter experimental information, as far as constant values can be used for sequential runs.</t>
  </si>
  <si>
    <t>4. Lines 1 and 21, column A: Edit the experimental code.</t>
  </si>
  <si>
    <t>5. Lines 2 and 22, columns C to G: Edit experimental information (sample type, amount or concentration etc.)</t>
  </si>
  <si>
    <t>MIPNET08.09_2003-03-29 P1-02_CELLS</t>
  </si>
  <si>
    <t>In DatLab: Select the upper graph (left mouse click into the graph) → select "Graph\Copy to Clipboard\WMF"</t>
  </si>
  <si>
    <t>In DatLab: Select the lower graph (left mouse click into the graph) → select "Graph\Copy to Clipboard\WMF"</t>
  </si>
  <si>
    <t>9. Delete the now empty copied Excel template (2) (Left mouse click on the name of the table sheet in the bottom line → Delete)</t>
  </si>
  <si>
    <t>Select whole column using right mouse click on capital letter in the upper line (name of the column) → click on "Insert cells"</t>
  </si>
  <si>
    <t>2. Copy formulas from cells in lines 16/18 and 36/38 to the added cells</t>
  </si>
  <si>
    <t>Click on cell with formula → drag its lower right corner over added cells.</t>
  </si>
  <si>
    <t>1. Copy from USB flash drive: Use OROBOROS-FileFinder.xls (O2k-Protocols) in folder OROBOROS O2k-Course</t>
  </si>
  <si>
    <r>
      <t xml:space="preserve">Options how to find the original DatLab file </t>
    </r>
    <r>
      <rPr>
        <b/>
        <sz val="10"/>
        <rFont val="Arial"/>
        <family val="2"/>
      </rPr>
      <t>MIPNET08.09_2003-03-29 P1-02_CELLS.DLD</t>
    </r>
    <r>
      <rPr>
        <sz val="10"/>
        <rFont val="Arial"/>
        <family val="2"/>
      </rPr>
      <t>:</t>
    </r>
  </si>
  <si>
    <r>
      <t xml:space="preserve">This demo experiment is described as an O2k-Demoexperiment: </t>
    </r>
    <r>
      <rPr>
        <b/>
        <sz val="10"/>
        <rFont val="Arial"/>
        <family val="2"/>
      </rPr>
      <t>MiPNet08.09_Cell-Respiration</t>
    </r>
  </si>
  <si>
    <t>1. Find on USB flash drive: Use OROBOROS-FileFinder.xls (O2k-Protocols) in folder OROBOROS O2k-Course</t>
  </si>
  <si>
    <t>2. Download from:</t>
  </si>
  <si>
    <t>http://wiki.oroboros.at/index.php/MiPNet08.09_CellRespiration</t>
  </si>
  <si>
    <t>http://www.oroboros.at/?protocols_cell_pcp</t>
  </si>
  <si>
    <t xml:space="preserve">2. Download pdf from: </t>
  </si>
  <si>
    <t>2. Adjust the copied table sheet if needed. (see below "Guidelines: Initial adjustment of the Excel template for DatLab Analysis")</t>
  </si>
  <si>
    <t>Select O2k-Chamber A or B in the Mark Statistics window. Only the selected plots (select "Marks\Statistics\Show" ) are displayed and copied to clipboard.</t>
  </si>
  <si>
    <t>Right mouse click on the name of the table sheet in the bottom line → select "Move/copy" → click on the checkbox "Copy".</t>
  </si>
  <si>
    <t>1. Copy the template table sheet "Template_PCP(mt) DLAnalysis" to obtain a copy "Template_PCP(mt) DLAnalysis (2)" and provide the data analysis in that copied table sheet.</t>
  </si>
  <si>
    <r>
      <t>7. Paste calibration information from DatLab ([F5] "O2 Calibration") → click on "Calibrate and Copy to Clipboard"  → press [Ctrl+V] to paste into the "</t>
    </r>
    <r>
      <rPr>
        <sz val="10"/>
        <color indexed="10"/>
        <rFont val="Arial"/>
        <family val="2"/>
      </rPr>
      <t>Calibration</t>
    </r>
    <r>
      <rPr>
        <sz val="10"/>
        <rFont val="Arial"/>
        <family val="2"/>
      </rPr>
      <t>" cell (T2 and T22) (same for second chamber)</t>
    </r>
  </si>
  <si>
    <t>Select both graphs (hold shift and sequentially left click on both graphs) → select "Format\Graph\Size" and set the width of the graphs to 15 cm (6 inches).</t>
  </si>
  <si>
    <r>
      <rPr>
        <sz val="10"/>
        <rFont val="Arial"/>
        <family val="2"/>
      </rPr>
      <t>DatLab 6 Template</t>
    </r>
    <r>
      <rPr>
        <sz val="10"/>
        <color indexed="22"/>
        <rFont val="Arial"/>
        <family val="2"/>
      </rPr>
      <t xml:space="preserve"> - Last update: 2014-09-08</t>
    </r>
  </si>
</sst>
</file>

<file path=xl/styles.xml><?xml version="1.0" encoding="utf-8"?>
<styleSheet xmlns="http://schemas.openxmlformats.org/spreadsheetml/2006/main">
  <numFmts count="6"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</numFmts>
  <fonts count="53">
    <font>
      <sz val="10"/>
      <name val="Arial"/>
    </font>
    <font>
      <sz val="10"/>
      <color indexed="22"/>
      <name val="Arial"/>
      <family val="2"/>
    </font>
    <font>
      <u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vertAlign val="subscript"/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b/>
      <vertAlign val="subscript"/>
      <sz val="9"/>
      <color indexed="55"/>
      <name val="Arial"/>
      <family val="2"/>
    </font>
    <font>
      <i/>
      <vertAlign val="subscript"/>
      <sz val="9"/>
      <color indexed="55"/>
      <name val="Arial"/>
      <family val="2"/>
    </font>
    <font>
      <vertAlign val="superscript"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11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5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sz val="10"/>
      <color indexed="10"/>
      <name val="Arial"/>
      <family val="2"/>
    </font>
    <font>
      <b/>
      <sz val="10"/>
      <color rgb="FF00660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C33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2" borderId="0" xfId="0" applyFill="1"/>
    <xf numFmtId="2" fontId="0" fillId="0" borderId="0" xfId="0" applyNumberFormat="1"/>
    <xf numFmtId="0" fontId="5" fillId="0" borderId="0" xfId="0" applyFont="1"/>
    <xf numFmtId="0" fontId="0" fillId="0" borderId="1" xfId="0" applyFill="1" applyBorder="1"/>
    <xf numFmtId="0" fontId="4" fillId="0" borderId="0" xfId="0" applyFont="1" applyFill="1"/>
    <xf numFmtId="0" fontId="0" fillId="0" borderId="0" xfId="0" applyFill="1"/>
    <xf numFmtId="21" fontId="0" fillId="2" borderId="0" xfId="0" applyNumberFormat="1" applyFill="1"/>
    <xf numFmtId="21" fontId="0" fillId="2" borderId="1" xfId="0" applyNumberFormat="1" applyFill="1" applyBorder="1"/>
    <xf numFmtId="0" fontId="0" fillId="2" borderId="1" xfId="0" applyFill="1" applyBorder="1"/>
    <xf numFmtId="0" fontId="6" fillId="0" borderId="0" xfId="0" applyFont="1" applyFill="1"/>
    <xf numFmtId="21" fontId="0" fillId="0" borderId="1" xfId="0" applyNumberFormat="1" applyFill="1" applyBorder="1"/>
    <xf numFmtId="3" fontId="0" fillId="0" borderId="0" xfId="0" applyNumberFormat="1"/>
    <xf numFmtId="0" fontId="4" fillId="2" borderId="0" xfId="0" applyFont="1" applyFill="1"/>
    <xf numFmtId="21" fontId="4" fillId="2" borderId="0" xfId="0" applyNumberFormat="1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2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2" fontId="15" fillId="0" borderId="0" xfId="0" applyNumberFormat="1" applyFont="1" applyFill="1" applyBorder="1" applyAlignment="1">
      <alignment vertical="top"/>
    </xf>
    <xf numFmtId="176" fontId="13" fillId="0" borderId="2" xfId="0" applyNumberFormat="1" applyFont="1" applyFill="1" applyBorder="1" applyAlignment="1">
      <alignment horizontal="left" vertical="top"/>
    </xf>
    <xf numFmtId="177" fontId="13" fillId="0" borderId="2" xfId="0" applyNumberFormat="1" applyFont="1" applyFill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horizontal="center" vertical="top"/>
    </xf>
    <xf numFmtId="174" fontId="16" fillId="0" borderId="2" xfId="0" applyNumberFormat="1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 vertical="top"/>
    </xf>
    <xf numFmtId="172" fontId="17" fillId="0" borderId="2" xfId="0" applyNumberFormat="1" applyFont="1" applyFill="1" applyBorder="1" applyAlignment="1">
      <alignment horizontal="center" vertical="top"/>
    </xf>
    <xf numFmtId="172" fontId="16" fillId="0" borderId="2" xfId="0" applyNumberFormat="1" applyFont="1" applyFill="1" applyBorder="1" applyAlignment="1">
      <alignment horizontal="center" vertical="top"/>
    </xf>
    <xf numFmtId="49" fontId="13" fillId="0" borderId="2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21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0" fillId="0" borderId="3" xfId="0" applyNumberForma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4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1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/>
    </xf>
    <xf numFmtId="2" fontId="1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21" fontId="0" fillId="0" borderId="1" xfId="0" applyNumberFormat="1" applyFill="1" applyBorder="1" applyAlignment="1">
      <alignment vertical="top"/>
    </xf>
    <xf numFmtId="21" fontId="4" fillId="2" borderId="0" xfId="0" applyNumberFormat="1" applyFont="1" applyFill="1" applyAlignment="1">
      <alignment vertical="top"/>
    </xf>
    <xf numFmtId="21" fontId="0" fillId="0" borderId="0" xfId="0" applyNumberForma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2" fontId="8" fillId="0" borderId="0" xfId="0" applyNumberFormat="1" applyFont="1" applyFill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1" fontId="7" fillId="0" borderId="2" xfId="0" applyNumberFormat="1" applyFont="1" applyFill="1" applyBorder="1" applyAlignment="1">
      <alignment horizontal="right" vertical="top"/>
    </xf>
    <xf numFmtId="1" fontId="8" fillId="0" borderId="2" xfId="0" applyNumberFormat="1" applyFont="1" applyFill="1" applyBorder="1" applyAlignment="1">
      <alignment horizontal="right" vertical="top"/>
    </xf>
    <xf numFmtId="175" fontId="7" fillId="0" borderId="5" xfId="0" applyNumberFormat="1" applyFont="1" applyFill="1" applyBorder="1" applyAlignment="1">
      <alignment horizontal="left" vertical="top"/>
    </xf>
    <xf numFmtId="0" fontId="7" fillId="0" borderId="5" xfId="0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175" fontId="8" fillId="0" borderId="5" xfId="0" applyNumberFormat="1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73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vertical="top"/>
    </xf>
    <xf numFmtId="174" fontId="6" fillId="0" borderId="2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49" fontId="6" fillId="0" borderId="2" xfId="0" applyNumberFormat="1" applyFont="1" applyBorder="1" applyAlignment="1">
      <alignment vertical="top"/>
    </xf>
    <xf numFmtId="0" fontId="0" fillId="0" borderId="4" xfId="0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172" fontId="11" fillId="0" borderId="0" xfId="0" applyNumberFormat="1" applyFont="1" applyBorder="1" applyAlignment="1">
      <alignment vertical="top"/>
    </xf>
    <xf numFmtId="173" fontId="11" fillId="0" borderId="0" xfId="0" applyNumberFormat="1" applyFont="1" applyFill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72" fontId="11" fillId="0" borderId="0" xfId="0" applyNumberFormat="1" applyFont="1" applyFill="1" applyBorder="1" applyAlignment="1">
      <alignment vertical="top"/>
    </xf>
    <xf numFmtId="2" fontId="10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10" fillId="0" borderId="3" xfId="0" applyFont="1" applyBorder="1" applyAlignment="1">
      <alignment vertical="top"/>
    </xf>
    <xf numFmtId="21" fontId="7" fillId="0" borderId="1" xfId="0" applyNumberFormat="1" applyFont="1" applyFill="1" applyBorder="1" applyAlignment="1">
      <alignment vertical="top"/>
    </xf>
    <xf numFmtId="4" fontId="3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2" fontId="7" fillId="0" borderId="3" xfId="0" applyNumberFormat="1" applyFont="1" applyFill="1" applyBorder="1" applyAlignment="1">
      <alignment vertical="top"/>
    </xf>
    <xf numFmtId="21" fontId="7" fillId="0" borderId="3" xfId="0" applyNumberFormat="1" applyFont="1" applyBorder="1"/>
    <xf numFmtId="49" fontId="11" fillId="0" borderId="4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vertical="top"/>
    </xf>
    <xf numFmtId="2" fontId="8" fillId="0" borderId="3" xfId="0" applyNumberFormat="1" applyFont="1" applyFill="1" applyBorder="1" applyAlignment="1">
      <alignment vertical="top"/>
    </xf>
    <xf numFmtId="21" fontId="8" fillId="0" borderId="3" xfId="0" applyNumberFormat="1" applyFont="1" applyBorder="1"/>
    <xf numFmtId="49" fontId="1" fillId="0" borderId="0" xfId="0" applyNumberFormat="1" applyFont="1" applyFill="1" applyBorder="1" applyAlignment="1">
      <alignment horizontal="center" vertical="top"/>
    </xf>
    <xf numFmtId="172" fontId="11" fillId="0" borderId="0" xfId="0" applyNumberFormat="1" applyFont="1" applyFill="1" applyBorder="1" applyAlignment="1">
      <alignment horizontal="left"/>
    </xf>
    <xf numFmtId="0" fontId="0" fillId="5" borderId="0" xfId="0" applyFill="1"/>
    <xf numFmtId="0" fontId="4" fillId="5" borderId="0" xfId="0" applyFont="1" applyFill="1"/>
    <xf numFmtId="0" fontId="5" fillId="5" borderId="0" xfId="0" applyFont="1" applyFill="1"/>
    <xf numFmtId="0" fontId="2" fillId="5" borderId="0" xfId="1" applyFont="1" applyFill="1" applyAlignment="1" applyProtection="1"/>
    <xf numFmtId="0" fontId="27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Alignment="1">
      <alignment horizontal="left"/>
    </xf>
    <xf numFmtId="0" fontId="30" fillId="0" borderId="3" xfId="0" applyFont="1" applyBorder="1"/>
    <xf numFmtId="49" fontId="4" fillId="0" borderId="6" xfId="0" applyNumberFormat="1" applyFont="1" applyBorder="1" applyAlignment="1">
      <alignment horizontal="left" vertical="top"/>
    </xf>
    <xf numFmtId="0" fontId="31" fillId="6" borderId="0" xfId="0" applyFont="1" applyFill="1" applyBorder="1" applyAlignment="1">
      <alignment vertical="top"/>
    </xf>
    <xf numFmtId="0" fontId="23" fillId="3" borderId="0" xfId="0" applyFont="1" applyFill="1" applyBorder="1" applyAlignment="1">
      <alignment vertical="top"/>
    </xf>
    <xf numFmtId="0" fontId="32" fillId="7" borderId="0" xfId="0" applyFont="1" applyFill="1" applyAlignment="1">
      <alignment vertical="top"/>
    </xf>
    <xf numFmtId="0" fontId="12" fillId="4" borderId="0" xfId="0" applyFont="1" applyFill="1" applyBorder="1" applyAlignment="1">
      <alignment horizontal="left" vertical="top"/>
    </xf>
    <xf numFmtId="2" fontId="35" fillId="0" borderId="2" xfId="0" applyNumberFormat="1" applyFont="1" applyFill="1" applyBorder="1" applyAlignment="1">
      <alignment horizontal="center" vertical="top"/>
    </xf>
    <xf numFmtId="0" fontId="22" fillId="6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22" fillId="7" borderId="0" xfId="0" applyFont="1" applyFill="1" applyAlignment="1">
      <alignment vertical="top"/>
    </xf>
    <xf numFmtId="0" fontId="4" fillId="8" borderId="0" xfId="0" applyFont="1" applyFill="1" applyAlignment="1">
      <alignment vertical="top"/>
    </xf>
    <xf numFmtId="0" fontId="22" fillId="7" borderId="7" xfId="0" applyFont="1" applyFill="1" applyBorder="1" applyAlignment="1">
      <alignment vertical="top"/>
    </xf>
    <xf numFmtId="0" fontId="4" fillId="8" borderId="8" xfId="0" applyFont="1" applyFill="1" applyBorder="1" applyAlignment="1">
      <alignment vertical="top"/>
    </xf>
    <xf numFmtId="0" fontId="36" fillId="0" borderId="0" xfId="0" applyFont="1" applyFill="1" applyBorder="1" applyAlignment="1">
      <alignment horizontal="right" vertical="top"/>
    </xf>
    <xf numFmtId="49" fontId="5" fillId="0" borderId="0" xfId="0" applyNumberFormat="1" applyFont="1" applyAlignment="1">
      <alignment vertical="top"/>
    </xf>
    <xf numFmtId="0" fontId="7" fillId="2" borderId="9" xfId="0" applyFont="1" applyFill="1" applyBorder="1" applyAlignment="1">
      <alignment vertical="top"/>
    </xf>
    <xf numFmtId="0" fontId="25" fillId="2" borderId="1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25" fillId="2" borderId="8" xfId="0" applyFont="1" applyFill="1" applyBorder="1" applyAlignment="1">
      <alignment vertical="top"/>
    </xf>
    <xf numFmtId="0" fontId="5" fillId="8" borderId="0" xfId="0" applyFont="1" applyFill="1" applyBorder="1" applyAlignment="1">
      <alignment vertical="top"/>
    </xf>
    <xf numFmtId="2" fontId="49" fillId="0" borderId="0" xfId="0" applyNumberFormat="1" applyFont="1" applyFill="1" applyAlignment="1">
      <alignment vertical="top"/>
    </xf>
    <xf numFmtId="0" fontId="49" fillId="0" borderId="0" xfId="0" applyFont="1" applyFill="1"/>
    <xf numFmtId="0" fontId="49" fillId="0" borderId="0" xfId="0" applyFont="1" applyFill="1" applyAlignment="1">
      <alignment vertical="top"/>
    </xf>
    <xf numFmtId="0" fontId="49" fillId="0" borderId="1" xfId="0" applyFont="1" applyFill="1" applyBorder="1"/>
    <xf numFmtId="0" fontId="49" fillId="0" borderId="1" xfId="0" applyFont="1" applyFill="1" applyBorder="1" applyAlignment="1">
      <alignment vertical="top"/>
    </xf>
    <xf numFmtId="0" fontId="50" fillId="0" borderId="0" xfId="0" applyFont="1" applyFill="1"/>
    <xf numFmtId="0" fontId="50" fillId="0" borderId="0" xfId="0" applyFont="1" applyFill="1" applyAlignment="1">
      <alignment vertical="top"/>
    </xf>
    <xf numFmtId="4" fontId="50" fillId="0" borderId="0" xfId="0" applyNumberFormat="1" applyFont="1" applyFill="1" applyAlignment="1">
      <alignment vertical="top"/>
    </xf>
    <xf numFmtId="4" fontId="50" fillId="0" borderId="0" xfId="0" applyNumberFormat="1" applyFont="1" applyAlignment="1">
      <alignment vertical="top"/>
    </xf>
    <xf numFmtId="21" fontId="50" fillId="0" borderId="0" xfId="0" applyNumberFormat="1" applyFont="1" applyFill="1" applyBorder="1"/>
    <xf numFmtId="21" fontId="50" fillId="0" borderId="0" xfId="0" applyNumberFormat="1" applyFont="1" applyFill="1" applyBorder="1" applyAlignment="1">
      <alignment vertical="top"/>
    </xf>
    <xf numFmtId="4" fontId="50" fillId="0" borderId="0" xfId="0" applyNumberFormat="1" applyFont="1" applyFill="1" applyBorder="1" applyAlignment="1">
      <alignment vertical="top"/>
    </xf>
    <xf numFmtId="4" fontId="50" fillId="0" borderId="0" xfId="0" applyNumberFormat="1" applyFont="1" applyBorder="1" applyAlignment="1">
      <alignment vertical="top"/>
    </xf>
    <xf numFmtId="0" fontId="50" fillId="0" borderId="0" xfId="0" applyFont="1" applyAlignment="1">
      <alignment vertical="top"/>
    </xf>
    <xf numFmtId="0" fontId="50" fillId="0" borderId="0" xfId="0" applyFont="1" applyBorder="1" applyAlignment="1">
      <alignment vertical="top"/>
    </xf>
    <xf numFmtId="0" fontId="0" fillId="0" borderId="5" xfId="0" applyBorder="1"/>
    <xf numFmtId="0" fontId="7" fillId="0" borderId="5" xfId="0" applyNumberFormat="1" applyFont="1" applyBorder="1"/>
    <xf numFmtId="0" fontId="7" fillId="0" borderId="5" xfId="0" applyFont="1" applyBorder="1" applyAlignment="1">
      <alignment vertical="top"/>
    </xf>
    <xf numFmtId="2" fontId="7" fillId="0" borderId="5" xfId="0" applyNumberFormat="1" applyFont="1" applyBorder="1" applyAlignment="1">
      <alignment vertical="top"/>
    </xf>
    <xf numFmtId="0" fontId="32" fillId="7" borderId="0" xfId="0" applyFont="1" applyFill="1" applyBorder="1" applyAlignment="1">
      <alignment vertical="top"/>
    </xf>
    <xf numFmtId="0" fontId="8" fillId="0" borderId="5" xfId="0" applyFont="1" applyBorder="1" applyAlignment="1">
      <alignment vertical="top"/>
    </xf>
    <xf numFmtId="2" fontId="8" fillId="0" borderId="5" xfId="0" applyNumberFormat="1" applyFont="1" applyBorder="1" applyAlignment="1">
      <alignment vertical="top"/>
    </xf>
    <xf numFmtId="0" fontId="37" fillId="0" borderId="0" xfId="0" applyFont="1" applyAlignment="1">
      <alignment horizontal="left" vertical="top"/>
    </xf>
    <xf numFmtId="0" fontId="29" fillId="0" borderId="0" xfId="0" applyFont="1" applyBorder="1" applyAlignment="1">
      <alignment horizontal="left"/>
    </xf>
    <xf numFmtId="0" fontId="30" fillId="0" borderId="0" xfId="0" applyFont="1" applyBorder="1"/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/>
    <xf numFmtId="2" fontId="0" fillId="0" borderId="0" xfId="0" applyNumberFormat="1" applyBorder="1" applyAlignment="1">
      <alignment horizontal="center" vertical="top"/>
    </xf>
    <xf numFmtId="14" fontId="1" fillId="0" borderId="11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Border="1"/>
    <xf numFmtId="0" fontId="0" fillId="0" borderId="11" xfId="0" applyBorder="1" applyAlignment="1">
      <alignment horizontal="left"/>
    </xf>
    <xf numFmtId="2" fontId="0" fillId="0" borderId="11" xfId="0" applyNumberFormat="1" applyBorder="1"/>
    <xf numFmtId="0" fontId="37" fillId="0" borderId="0" xfId="0" applyFont="1"/>
    <xf numFmtId="2" fontId="26" fillId="0" borderId="0" xfId="0" applyNumberFormat="1" applyFont="1" applyFill="1" applyBorder="1" applyAlignment="1">
      <alignment vertical="top"/>
    </xf>
    <xf numFmtId="2" fontId="12" fillId="0" borderId="0" xfId="0" applyNumberFormat="1" applyFont="1" applyFill="1" applyBorder="1" applyAlignment="1">
      <alignment vertical="top"/>
    </xf>
    <xf numFmtId="4" fontId="22" fillId="7" borderId="12" xfId="0" applyNumberFormat="1" applyFont="1" applyFill="1" applyBorder="1" applyAlignment="1">
      <alignment vertical="top"/>
    </xf>
    <xf numFmtId="4" fontId="4" fillId="8" borderId="13" xfId="0" applyNumberFormat="1" applyFont="1" applyFill="1" applyBorder="1" applyAlignment="1">
      <alignment vertical="top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1" fillId="0" borderId="0" xfId="0" applyFont="1" applyBorder="1" applyAlignment="1">
      <alignment vertical="top"/>
    </xf>
    <xf numFmtId="0" fontId="42" fillId="0" borderId="0" xfId="0" applyFont="1" applyAlignment="1">
      <alignment horizontal="left"/>
    </xf>
    <xf numFmtId="0" fontId="42" fillId="0" borderId="0" xfId="0" applyFont="1"/>
    <xf numFmtId="2" fontId="41" fillId="0" borderId="0" xfId="0" applyNumberFormat="1" applyFont="1" applyFill="1" applyBorder="1" applyAlignment="1">
      <alignment vertical="top"/>
    </xf>
    <xf numFmtId="0" fontId="44" fillId="0" borderId="0" xfId="0" applyFont="1" applyAlignment="1">
      <alignment horizontal="left"/>
    </xf>
    <xf numFmtId="0" fontId="44" fillId="0" borderId="0" xfId="0" applyFont="1"/>
    <xf numFmtId="2" fontId="41" fillId="0" borderId="0" xfId="0" applyNumberFormat="1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left"/>
    </xf>
    <xf numFmtId="0" fontId="47" fillId="0" borderId="0" xfId="0" applyFont="1"/>
    <xf numFmtId="0" fontId="4" fillId="0" borderId="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49" fillId="0" borderId="0" xfId="0" applyFont="1"/>
    <xf numFmtId="0" fontId="0" fillId="0" borderId="14" xfId="0" applyBorder="1"/>
    <xf numFmtId="0" fontId="37" fillId="0" borderId="0" xfId="0" applyFont="1" applyBorder="1" applyAlignment="1">
      <alignment horizontal="right" vertical="top"/>
    </xf>
    <xf numFmtId="0" fontId="4" fillId="4" borderId="1" xfId="0" applyFont="1" applyFill="1" applyBorder="1"/>
    <xf numFmtId="0" fontId="4" fillId="3" borderId="1" xfId="0" applyFont="1" applyFill="1" applyBorder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1" fillId="0" borderId="0" xfId="0" applyFont="1" applyBorder="1" applyAlignment="1">
      <alignment horizontal="left" vertical="top"/>
    </xf>
    <xf numFmtId="0" fontId="50" fillId="0" borderId="0" xfId="0" applyFont="1" applyAlignment="1">
      <alignment horizontal="left" vertical="top"/>
    </xf>
    <xf numFmtId="0" fontId="50" fillId="0" borderId="0" xfId="0" applyFont="1"/>
    <xf numFmtId="21" fontId="52" fillId="0" borderId="1" xfId="0" applyNumberFormat="1" applyFont="1" applyFill="1" applyBorder="1"/>
    <xf numFmtId="21" fontId="52" fillId="0" borderId="0" xfId="0" applyNumberFormat="1" applyFont="1" applyFill="1"/>
    <xf numFmtId="21" fontId="52" fillId="0" borderId="0" xfId="0" applyNumberFormat="1" applyFont="1" applyFill="1" applyAlignment="1">
      <alignment vertical="top"/>
    </xf>
    <xf numFmtId="2" fontId="0" fillId="2" borderId="0" xfId="0" applyNumberFormat="1" applyFill="1"/>
    <xf numFmtId="49" fontId="15" fillId="0" borderId="4" xfId="0" applyNumberFormat="1" applyFont="1" applyBorder="1" applyAlignment="1">
      <alignment horizontal="center"/>
    </xf>
    <xf numFmtId="14" fontId="4" fillId="4" borderId="15" xfId="0" applyNumberFormat="1" applyFont="1" applyFill="1" applyBorder="1" applyAlignment="1">
      <alignment horizontal="left" vertical="top"/>
    </xf>
    <xf numFmtId="4" fontId="4" fillId="8" borderId="1" xfId="0" applyNumberFormat="1" applyFont="1" applyFill="1" applyBorder="1" applyAlignment="1">
      <alignment vertical="top"/>
    </xf>
    <xf numFmtId="4" fontId="22" fillId="7" borderId="1" xfId="0" applyNumberFormat="1" applyFont="1" applyFill="1" applyBorder="1" applyAlignment="1">
      <alignment vertical="top"/>
    </xf>
    <xf numFmtId="14" fontId="4" fillId="3" borderId="2" xfId="0" applyNumberFormat="1" applyFont="1" applyFill="1" applyBorder="1" applyAlignment="1">
      <alignment horizontal="left" vertical="top"/>
    </xf>
    <xf numFmtId="0" fontId="5" fillId="5" borderId="0" xfId="0" applyFont="1" applyFill="1" applyAlignment="1">
      <alignment horizontal="left"/>
    </xf>
    <xf numFmtId="0" fontId="2" fillId="5" borderId="0" xfId="1" applyFill="1" applyAlignment="1" applyProtection="1"/>
    <xf numFmtId="49" fontId="0" fillId="0" borderId="4" xfId="0" applyNumberFormat="1" applyBorder="1" applyAlignment="1">
      <alignment horizontal="right"/>
    </xf>
    <xf numFmtId="49" fontId="0" fillId="9" borderId="4" xfId="0" applyNumberFormat="1" applyFill="1" applyBorder="1" applyAlignment="1">
      <alignment horizontal="right" vertical="top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80585522461866177"/>
          <c:y val="3.8442197566213317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4285720079276928"/>
          <c:y val="8.7591279898886598E-2"/>
          <c:w val="0.81303254506805456"/>
          <c:h val="0.71167914917845365"/>
        </c:manualLayout>
      </c:layout>
      <c:barChart>
        <c:barDir val="col"/>
        <c:grouping val="clustered"/>
        <c:ser>
          <c:idx val="0"/>
          <c:order val="0"/>
          <c:tx>
            <c:strRef>
              <c:f>'Demo_PCP(mt) DLAnalysis'!$S$8:$S$9</c:f>
              <c:strCache>
                <c:ptCount val="1"/>
                <c:pt idx="0">
                  <c:v>ROX 0,88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DD080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'Demo_PCP(mt) DLAnalysis'!$M$3:$P$3</c:f>
              <c:strCache>
                <c:ptCount val="4"/>
                <c:pt idx="0">
                  <c:v>ROUTINE</c:v>
                </c:pt>
                <c:pt idx="1">
                  <c:v>LEAK</c:v>
                </c:pt>
                <c:pt idx="2">
                  <c:v>ETS</c:v>
                </c:pt>
                <c:pt idx="3">
                  <c:v>ROX</c:v>
                </c:pt>
              </c:strCache>
            </c:strRef>
          </c:cat>
          <c:val>
            <c:numRef>
              <c:f>'Demo_PCP(mt) DLAnalysis'!$M$16:$P$16</c:f>
              <c:numCache>
                <c:formatCode>0.00</c:formatCode>
                <c:ptCount val="4"/>
                <c:pt idx="0">
                  <c:v>18.6877</c:v>
                </c:pt>
                <c:pt idx="1">
                  <c:v>3.7367000000000004</c:v>
                </c:pt>
                <c:pt idx="2">
                  <c:v>49.363100000000003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50"/>
        <c:axId val="81429248"/>
        <c:axId val="81430784"/>
      </c:barChart>
      <c:catAx>
        <c:axId val="814292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430784"/>
        <c:crossesAt val="0"/>
        <c:lblAlgn val="ctr"/>
        <c:lblOffset val="100"/>
        <c:tickLblSkip val="1"/>
        <c:tickMarkSkip val="1"/>
      </c:catAx>
      <c:valAx>
        <c:axId val="81430784"/>
        <c:scaling>
          <c:orientation val="minMax"/>
          <c:max val="6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flux(mt) [pmol*s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*10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-6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edge"/>
              <c:yMode val="edge"/>
              <c:x val="1.4244741146487125E-2"/>
              <c:y val="0.18115306609401097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429248"/>
        <c:crosses val="autoZero"/>
        <c:crossBetween val="between"/>
        <c:majorUnit val="20"/>
        <c:minorUnit val="10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81675023380698097"/>
          <c:y val="3.9163663864050895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4996719160105118"/>
          <c:y val="9.0909331214727634E-2"/>
          <c:w val="0.81355106179909331"/>
          <c:h val="0.70909185337161562"/>
        </c:manualLayout>
      </c:layout>
      <c:barChart>
        <c:barDir val="col"/>
        <c:grouping val="clustered"/>
        <c:ser>
          <c:idx val="0"/>
          <c:order val="0"/>
          <c:tx>
            <c:strRef>
              <c:f>'Demo_PCP(mt) DLAnalysis'!$S$28:$S$29</c:f>
              <c:strCache>
                <c:ptCount val="1"/>
                <c:pt idx="0">
                  <c:v>ROX 1,35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'Demo_PCP(mt) DLAnalysis'!$M$23:$P$23</c:f>
              <c:strCache>
                <c:ptCount val="4"/>
                <c:pt idx="0">
                  <c:v>ROUTINE</c:v>
                </c:pt>
                <c:pt idx="1">
                  <c:v>LEAK</c:v>
                </c:pt>
                <c:pt idx="2">
                  <c:v>ETS</c:v>
                </c:pt>
                <c:pt idx="3">
                  <c:v>ROX</c:v>
                </c:pt>
              </c:strCache>
            </c:strRef>
          </c:cat>
          <c:val>
            <c:numRef>
              <c:f>'Demo_PCP(mt) DLAnalysis'!$M$36:$P$36</c:f>
              <c:numCache>
                <c:formatCode>0.00</c:formatCode>
                <c:ptCount val="4"/>
                <c:pt idx="0">
                  <c:v>19.259899999999998</c:v>
                </c:pt>
                <c:pt idx="1">
                  <c:v>4.4077000000000002</c:v>
                </c:pt>
                <c:pt idx="2">
                  <c:v>48.481900000000003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50"/>
        <c:axId val="81988992"/>
        <c:axId val="82023552"/>
      </c:barChart>
      <c:catAx>
        <c:axId val="819889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023552"/>
        <c:crossesAt val="0"/>
        <c:lblAlgn val="ctr"/>
        <c:lblOffset val="100"/>
        <c:tickLblSkip val="1"/>
        <c:tickMarkSkip val="1"/>
      </c:catAx>
      <c:valAx>
        <c:axId val="82023552"/>
        <c:scaling>
          <c:orientation val="minMax"/>
          <c:max val="6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flux(mt) [pmol*s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*10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-6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edge"/>
              <c:yMode val="edge"/>
              <c:x val="1.4191027845657223E-2"/>
              <c:y val="0.18596200898616486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988992"/>
        <c:crosses val="autoZero"/>
        <c:crossBetween val="between"/>
        <c:majorUnit val="20"/>
        <c:minorUnit val="10"/>
      </c:valAx>
      <c:spPr>
        <a:solidFill>
          <a:schemeClr val="bg1"/>
        </a:solidFill>
        <a:ln w="254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79760689913760785"/>
          <c:y val="3.6566744946355388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6904746906636853"/>
          <c:y val="9.0427055723063768E-2"/>
          <c:w val="0.78333288338957663"/>
          <c:h val="0.7333683706871017"/>
        </c:manualLayout>
      </c:layout>
      <c:barChart>
        <c:barDir val="col"/>
        <c:grouping val="clustered"/>
        <c:ser>
          <c:idx val="0"/>
          <c:order val="0"/>
          <c:tx>
            <c:strRef>
              <c:f>'Demo_PCP(mt) DLAnalysis'!$R$15:$R$16</c:f>
              <c:strCache>
                <c:ptCount val="1"/>
                <c:pt idx="0">
                  <c:v>ETS 49,36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B71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'Demo_PCP(mt) DLAnalysis'!$M$17:$Q$17</c:f>
              <c:strCache>
                <c:ptCount val="5"/>
                <c:pt idx="0">
                  <c:v>R/E</c:v>
                </c:pt>
                <c:pt idx="1">
                  <c:v>L/E</c:v>
                </c:pt>
                <c:pt idx="2">
                  <c:v>E/E</c:v>
                </c:pt>
                <c:pt idx="3">
                  <c:v>netR/E</c:v>
                </c:pt>
                <c:pt idx="4">
                  <c:v>ROX/E'</c:v>
                </c:pt>
              </c:strCache>
            </c:strRef>
          </c:cat>
          <c:val>
            <c:numRef>
              <c:f>'Demo_PCP(mt) DLAnalysis'!$M$18:$Q$18</c:f>
              <c:numCache>
                <c:formatCode>0.00</c:formatCode>
                <c:ptCount val="5"/>
                <c:pt idx="0">
                  <c:v>0.37857630497274275</c:v>
                </c:pt>
                <c:pt idx="1">
                  <c:v>7.5698244235066284E-2</c:v>
                </c:pt>
                <c:pt idx="2">
                  <c:v>1</c:v>
                </c:pt>
                <c:pt idx="3">
                  <c:v>0.30287806073767648</c:v>
                </c:pt>
                <c:pt idx="4">
                  <c:v>1.7593055121589107E-2</c:v>
                </c:pt>
              </c:numCache>
            </c:numRef>
          </c:val>
        </c:ser>
        <c:dLbls>
          <c:showVal val="1"/>
        </c:dLbls>
        <c:gapWidth val="50"/>
        <c:axId val="82472960"/>
        <c:axId val="82474496"/>
      </c:barChart>
      <c:catAx>
        <c:axId val="824729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474496"/>
        <c:crossesAt val="0"/>
        <c:lblAlgn val="ctr"/>
        <c:lblOffset val="100"/>
        <c:tickLblSkip val="1"/>
        <c:tickMarkSkip val="1"/>
      </c:catAx>
      <c:valAx>
        <c:axId val="82474496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3.0280914885639294E-2"/>
              <c:y val="0.30355359088885819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472960"/>
        <c:crosses val="autoZero"/>
        <c:crossBetween val="between"/>
        <c:majorUnit val="0.2"/>
        <c:minorUnit val="0.1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79654863142107235"/>
          <c:y val="4.1109686870536531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6411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7333333333333445"/>
          <c:y val="9.4890618937846768E-2"/>
          <c:w val="0.78333288338957663"/>
          <c:h val="0.72572323141744965"/>
        </c:manualLayout>
      </c:layout>
      <c:barChart>
        <c:barDir val="col"/>
        <c:grouping val="clustered"/>
        <c:ser>
          <c:idx val="0"/>
          <c:order val="0"/>
          <c:tx>
            <c:strRef>
              <c:f>'Demo_PCP(mt) DLAnalysis'!$R$35:$R$36</c:f>
              <c:strCache>
                <c:ptCount val="1"/>
                <c:pt idx="0">
                  <c:v>ETS 48,48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DD080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B71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'Demo_PCP(mt) DLAnalysis'!$M$37:$Q$37</c:f>
              <c:strCache>
                <c:ptCount val="5"/>
                <c:pt idx="0">
                  <c:v>R/E</c:v>
                </c:pt>
                <c:pt idx="1">
                  <c:v>L/E</c:v>
                </c:pt>
                <c:pt idx="2">
                  <c:v>E/E</c:v>
                </c:pt>
                <c:pt idx="3">
                  <c:v>netR/E</c:v>
                </c:pt>
                <c:pt idx="4">
                  <c:v>ROX/E'</c:v>
                </c:pt>
              </c:strCache>
            </c:strRef>
          </c:cat>
          <c:val>
            <c:numRef>
              <c:f>'Demo_PCP(mt) DLAnalysis'!$M$38:$Q$38</c:f>
              <c:numCache>
                <c:formatCode>0.00</c:formatCode>
                <c:ptCount val="5"/>
                <c:pt idx="0">
                  <c:v>0.39725959584917253</c:v>
                </c:pt>
                <c:pt idx="1">
                  <c:v>9.0914341228375953E-2</c:v>
                </c:pt>
                <c:pt idx="2">
                  <c:v>1</c:v>
                </c:pt>
                <c:pt idx="3">
                  <c:v>0.30634525462079659</c:v>
                </c:pt>
                <c:pt idx="4">
                  <c:v>2.7159408773682964E-2</c:v>
                </c:pt>
              </c:numCache>
            </c:numRef>
          </c:val>
        </c:ser>
        <c:dLbls>
          <c:showVal val="1"/>
        </c:dLbls>
        <c:gapWidth val="50"/>
        <c:axId val="100142464"/>
        <c:axId val="100144256"/>
      </c:barChart>
      <c:catAx>
        <c:axId val="1001424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144256"/>
        <c:crossesAt val="0"/>
        <c:lblAlgn val="ctr"/>
        <c:lblOffset val="100"/>
        <c:tickLblSkip val="1"/>
        <c:tickMarkSkip val="1"/>
      </c:catAx>
      <c:valAx>
        <c:axId val="100144256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4.0683914510686169E-2"/>
              <c:y val="0.30025636330342426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142464"/>
        <c:crosses val="autoZero"/>
        <c:crossBetween val="between"/>
        <c:majorUnit val="0.2"/>
        <c:minorUnit val="0.1"/>
      </c:valAx>
      <c:spPr>
        <a:solidFill>
          <a:srgbClr val="FFFFFF"/>
        </a:solidFill>
        <a:ln w="254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80585522461866177"/>
          <c:y val="3.8442197566213317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4285720079276934"/>
          <c:y val="8.7591279898886598E-2"/>
          <c:w val="0.81303254506805456"/>
          <c:h val="0.71167914917845365"/>
        </c:manualLayout>
      </c:layout>
      <c:barChart>
        <c:barDir val="col"/>
        <c:grouping val="clustered"/>
        <c:ser>
          <c:idx val="0"/>
          <c:order val="0"/>
          <c:tx>
            <c:strRef>
              <c:f>'Template_PCP(mt) DLAnalysis'!$S$8:$S$9</c:f>
              <c:strCache>
                <c:ptCount val="1"/>
                <c:pt idx="0">
                  <c:v>ROX 0,00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DD080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numRef>
              <c:f>'Template_PCP(mt) DLAnalysis'!$M$3:$P$3</c:f>
              <c:numCache>
                <c:formatCode>General</c:formatCode>
                <c:ptCount val="4"/>
              </c:numCache>
            </c:numRef>
          </c:cat>
          <c:val>
            <c:numRef>
              <c:f>'Template_PCP(mt) DLAnalysis'!$M$16:$P$16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50"/>
        <c:axId val="100190080"/>
        <c:axId val="100191616"/>
      </c:barChart>
      <c:catAx>
        <c:axId val="1001900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191616"/>
        <c:crossesAt val="0"/>
        <c:lblAlgn val="ctr"/>
        <c:lblOffset val="100"/>
        <c:tickLblSkip val="1"/>
        <c:tickMarkSkip val="1"/>
      </c:catAx>
      <c:valAx>
        <c:axId val="100191616"/>
        <c:scaling>
          <c:orientation val="minMax"/>
          <c:max val="6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flux(mt) [pmol*s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*10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-6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edge"/>
              <c:yMode val="edge"/>
              <c:x val="1.4244741146487125E-2"/>
              <c:y val="0.18115306609401097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190080"/>
        <c:crosses val="autoZero"/>
        <c:crossBetween val="between"/>
        <c:majorUnit val="20"/>
        <c:minorUnit val="10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81675023380698097"/>
          <c:y val="3.9163663864050895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4996719160105126"/>
          <c:y val="9.0909331214727634E-2"/>
          <c:w val="0.81355106179909331"/>
          <c:h val="0.70909185337161584"/>
        </c:manualLayout>
      </c:layout>
      <c:barChart>
        <c:barDir val="col"/>
        <c:grouping val="clustered"/>
        <c:ser>
          <c:idx val="0"/>
          <c:order val="0"/>
          <c:tx>
            <c:strRef>
              <c:f>'Template_PCP(mt) DLAnalysis'!$S$28:$S$29</c:f>
              <c:strCache>
                <c:ptCount val="1"/>
                <c:pt idx="0">
                  <c:v>ROX 0,00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numRef>
              <c:f>'Template_PCP(mt) DLAnalysis'!$M$23:$P$23</c:f>
              <c:numCache>
                <c:formatCode>General</c:formatCode>
                <c:ptCount val="4"/>
              </c:numCache>
            </c:numRef>
          </c:cat>
          <c:val>
            <c:numRef>
              <c:f>'Template_PCP(mt) DLAnalysis'!$M$36:$P$36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50"/>
        <c:axId val="100229888"/>
        <c:axId val="100231424"/>
      </c:barChart>
      <c:catAx>
        <c:axId val="1002298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231424"/>
        <c:crossesAt val="0"/>
        <c:lblAlgn val="ctr"/>
        <c:lblOffset val="100"/>
        <c:tickLblSkip val="1"/>
        <c:tickMarkSkip val="1"/>
      </c:catAx>
      <c:valAx>
        <c:axId val="100231424"/>
        <c:scaling>
          <c:orientation val="minMax"/>
          <c:max val="60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flux(mt) [pmol*s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*10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-6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edge"/>
              <c:yMode val="edge"/>
              <c:x val="1.4191027845657223E-2"/>
              <c:y val="0.18596200898616486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229888"/>
        <c:crosses val="autoZero"/>
        <c:crossBetween val="between"/>
        <c:majorUnit val="20"/>
        <c:minorUnit val="10"/>
      </c:valAx>
      <c:spPr>
        <a:solidFill>
          <a:schemeClr val="bg1"/>
        </a:solidFill>
        <a:ln w="254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79760689913760785"/>
          <c:y val="3.6566744946355388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6904746906636864"/>
          <c:y val="9.0427055723063768E-2"/>
          <c:w val="0.78333288338957663"/>
          <c:h val="0.7333683706871017"/>
        </c:manualLayout>
      </c:layout>
      <c:barChart>
        <c:barDir val="col"/>
        <c:grouping val="clustered"/>
        <c:ser>
          <c:idx val="0"/>
          <c:order val="0"/>
          <c:tx>
            <c:strRef>
              <c:f>'Template_PCP(mt) DLAnalysis'!$R$15:$R$16</c:f>
              <c:strCache>
                <c:ptCount val="1"/>
                <c:pt idx="0">
                  <c:v>ETS 0,00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B71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'Template_PCP(mt) DLAnalysis'!$M$17:$Q$17</c:f>
              <c:strCache>
                <c:ptCount val="5"/>
                <c:pt idx="0">
                  <c:v>R/E</c:v>
                </c:pt>
                <c:pt idx="1">
                  <c:v>L/E</c:v>
                </c:pt>
                <c:pt idx="2">
                  <c:v>E/E</c:v>
                </c:pt>
                <c:pt idx="3">
                  <c:v>netR/E</c:v>
                </c:pt>
                <c:pt idx="4">
                  <c:v>ROX/E'</c:v>
                </c:pt>
              </c:strCache>
            </c:strRef>
          </c:cat>
          <c:val>
            <c:numRef>
              <c:f>'Template_PCP(mt) DLAnalysis'!$M$18:$Q$18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50"/>
        <c:axId val="100279424"/>
        <c:axId val="100280960"/>
      </c:barChart>
      <c:catAx>
        <c:axId val="1002794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280960"/>
        <c:crossesAt val="0"/>
        <c:lblAlgn val="ctr"/>
        <c:lblOffset val="100"/>
        <c:tickLblSkip val="1"/>
        <c:tickMarkSkip val="1"/>
      </c:catAx>
      <c:valAx>
        <c:axId val="100280960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3.0280914885639294E-2"/>
              <c:y val="0.30355359088885819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279424"/>
        <c:crosses val="autoZero"/>
        <c:crossBetween val="between"/>
        <c:majorUnit val="0.2"/>
        <c:minorUnit val="0.1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79654863142107235"/>
          <c:y val="4.1109686870536531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6411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733333333333345"/>
          <c:y val="9.4890618937846768E-2"/>
          <c:w val="0.78333288338957663"/>
          <c:h val="0.72572323141744965"/>
        </c:manualLayout>
      </c:layout>
      <c:barChart>
        <c:barDir val="col"/>
        <c:grouping val="clustered"/>
        <c:ser>
          <c:idx val="0"/>
          <c:order val="0"/>
          <c:tx>
            <c:strRef>
              <c:f>'Template_PCP(mt) DLAnalysis'!$R$35:$R$36</c:f>
              <c:strCache>
                <c:ptCount val="1"/>
                <c:pt idx="0">
                  <c:v>ETS 0,00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DD080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B71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'Template_PCP(mt) DLAnalysis'!$M$37:$Q$37</c:f>
              <c:strCache>
                <c:ptCount val="5"/>
                <c:pt idx="0">
                  <c:v>R/E</c:v>
                </c:pt>
                <c:pt idx="1">
                  <c:v>L/E</c:v>
                </c:pt>
                <c:pt idx="2">
                  <c:v>E/E</c:v>
                </c:pt>
                <c:pt idx="3">
                  <c:v>netR/E</c:v>
                </c:pt>
                <c:pt idx="4">
                  <c:v>ROX/E'</c:v>
                </c:pt>
              </c:strCache>
            </c:strRef>
          </c:cat>
          <c:val>
            <c:numRef>
              <c:f>'Template_PCP(mt) DLAnalysis'!$M$38:$Q$38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50"/>
        <c:axId val="100327808"/>
        <c:axId val="100329344"/>
      </c:barChart>
      <c:catAx>
        <c:axId val="1003278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329344"/>
        <c:crossesAt val="0"/>
        <c:lblAlgn val="ctr"/>
        <c:lblOffset val="100"/>
        <c:tickLblSkip val="1"/>
        <c:tickMarkSkip val="1"/>
      </c:catAx>
      <c:valAx>
        <c:axId val="100329344"/>
        <c:scaling>
          <c:orientation val="minMax"/>
          <c:max val="1"/>
          <c:min val="0"/>
        </c:scaling>
        <c:axPos val="l"/>
        <c:title>
          <c:tx>
            <c:rich>
              <a:bodyPr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4.0683914510686169E-2"/>
              <c:y val="0.30025636330342426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327808"/>
        <c:crosses val="autoZero"/>
        <c:crossBetween val="between"/>
        <c:majorUnit val="0.2"/>
        <c:minorUnit val="0.1"/>
      </c:valAx>
      <c:spPr>
        <a:solidFill>
          <a:srgbClr val="FFFFFF"/>
        </a:solidFill>
        <a:ln w="254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emf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19050</xdr:rowOff>
    </xdr:from>
    <xdr:to>
      <xdr:col>8</xdr:col>
      <xdr:colOff>9525</xdr:colOff>
      <xdr:row>19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20</xdr:row>
      <xdr:rowOff>19050</xdr:rowOff>
    </xdr:from>
    <xdr:to>
      <xdr:col>7</xdr:col>
      <xdr:colOff>3362325</xdr:colOff>
      <xdr:row>39</xdr:row>
      <xdr:rowOff>133350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19050</xdr:rowOff>
    </xdr:from>
    <xdr:to>
      <xdr:col>8</xdr:col>
      <xdr:colOff>3333750</xdr:colOff>
      <xdr:row>19</xdr:row>
      <xdr:rowOff>19050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19050</xdr:rowOff>
    </xdr:from>
    <xdr:to>
      <xdr:col>8</xdr:col>
      <xdr:colOff>3333750</xdr:colOff>
      <xdr:row>39</xdr:row>
      <xdr:rowOff>38100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19</xdr:col>
      <xdr:colOff>0</xdr:colOff>
      <xdr:row>2</xdr:row>
      <xdr:rowOff>0</xdr:rowOff>
    </xdr:from>
    <xdr:to>
      <xdr:col>34</xdr:col>
      <xdr:colOff>95250</xdr:colOff>
      <xdr:row>19</xdr:row>
      <xdr:rowOff>152400</xdr:rowOff>
    </xdr:to>
    <xdr:pic>
      <xdr:nvPicPr>
        <xdr:cNvPr id="102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107150" y="342900"/>
          <a:ext cx="9515475" cy="306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7</xdr:col>
      <xdr:colOff>9525</xdr:colOff>
      <xdr:row>13</xdr:row>
      <xdr:rowOff>0</xdr:rowOff>
    </xdr:to>
    <xdr:pic>
      <xdr:nvPicPr>
        <xdr:cNvPr id="103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14350"/>
          <a:ext cx="540067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7</xdr:col>
      <xdr:colOff>9525</xdr:colOff>
      <xdr:row>33</xdr:row>
      <xdr:rowOff>0</xdr:rowOff>
    </xdr:to>
    <xdr:pic>
      <xdr:nvPicPr>
        <xdr:cNvPr id="10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943350"/>
          <a:ext cx="540067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19050</xdr:rowOff>
    </xdr:from>
    <xdr:to>
      <xdr:col>8</xdr:col>
      <xdr:colOff>9525</xdr:colOff>
      <xdr:row>19</xdr:row>
      <xdr:rowOff>114300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20</xdr:row>
      <xdr:rowOff>19050</xdr:rowOff>
    </xdr:from>
    <xdr:to>
      <xdr:col>7</xdr:col>
      <xdr:colOff>3362325</xdr:colOff>
      <xdr:row>39</xdr:row>
      <xdr:rowOff>133350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19050</xdr:rowOff>
    </xdr:from>
    <xdr:to>
      <xdr:col>8</xdr:col>
      <xdr:colOff>3333750</xdr:colOff>
      <xdr:row>19</xdr:row>
      <xdr:rowOff>19050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19050</xdr:rowOff>
    </xdr:from>
    <xdr:to>
      <xdr:col>8</xdr:col>
      <xdr:colOff>3333750</xdr:colOff>
      <xdr:row>39</xdr:row>
      <xdr:rowOff>38100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iki.oroboros.at/index.php/MiPNet08.09_CellRespiration" TargetMode="External"/><Relationship Id="rId1" Type="http://schemas.openxmlformats.org/officeDocument/2006/relationships/hyperlink" Target="http://www.oroboros.at/?protocols_cell_pcp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iki.oroboros.at/index.php/MiPNet08.09_CellRespiration" TargetMode="External"/><Relationship Id="rId1" Type="http://schemas.openxmlformats.org/officeDocument/2006/relationships/hyperlink" Target="http://www.oroboros.at/?protocols_cell_pcp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0"/>
  <sheetViews>
    <sheetView showGridLines="0" tabSelected="1" zoomScaleNormal="100" zoomScalePageLayoutView="55" workbookViewId="0"/>
  </sheetViews>
  <sheetFormatPr baseColWidth="10" defaultRowHeight="13.9" customHeight="1"/>
  <cols>
    <col min="1" max="1" width="23.28515625" style="16" customWidth="1"/>
    <col min="2" max="2" width="4" style="16" customWidth="1"/>
    <col min="3" max="3" width="8.7109375" style="16" customWidth="1"/>
    <col min="4" max="6" width="9.7109375" style="16" customWidth="1"/>
    <col min="7" max="7" width="15.7109375" style="16" customWidth="1"/>
    <col min="8" max="8" width="49.85546875" customWidth="1"/>
    <col min="9" max="9" width="50.5703125" customWidth="1"/>
    <col min="10" max="10" width="7.42578125" customWidth="1"/>
    <col min="11" max="11" width="20.85546875" customWidth="1"/>
    <col min="12" max="12" width="12" customWidth="1"/>
    <col min="13" max="13" width="9.5703125" customWidth="1"/>
    <col min="14" max="18" width="8.7109375" customWidth="1"/>
    <col min="19" max="19" width="11.85546875" customWidth="1"/>
    <col min="20" max="20" width="12.28515625" customWidth="1"/>
    <col min="21" max="21" width="8.7109375" customWidth="1"/>
    <col min="22" max="22" width="12.42578125" customWidth="1"/>
    <col min="23" max="23" width="8.7109375" customWidth="1"/>
    <col min="24" max="24" width="15.42578125" customWidth="1"/>
    <col min="25" max="25" width="17.7109375" customWidth="1"/>
    <col min="26" max="26" width="8.7109375" customWidth="1"/>
    <col min="27" max="27" width="6.140625" customWidth="1"/>
    <col min="28" max="28" width="8.42578125" customWidth="1"/>
    <col min="29" max="29" width="8.7109375" customWidth="1"/>
    <col min="30" max="30" width="7.140625" customWidth="1"/>
    <col min="31" max="31" width="7.42578125" customWidth="1"/>
    <col min="32" max="32" width="5" customWidth="1"/>
    <col min="33" max="33" width="7.28515625" customWidth="1"/>
    <col min="34" max="34" width="7.140625" customWidth="1"/>
    <col min="35" max="35" width="6.7109375" customWidth="1"/>
    <col min="36" max="36" width="5.7109375" customWidth="1"/>
    <col min="37" max="37" width="8.28515625" customWidth="1"/>
    <col min="38" max="38" width="8.7109375" customWidth="1"/>
    <col min="39" max="39" width="8.28515625" customWidth="1"/>
    <col min="40" max="40" width="9.140625" customWidth="1"/>
    <col min="41" max="41" width="8" customWidth="1"/>
    <col min="42" max="42" width="8.7109375" customWidth="1"/>
    <col min="43" max="43" width="7.7109375" customWidth="1"/>
    <col min="44" max="45" width="7.42578125" customWidth="1"/>
    <col min="46" max="48" width="10" style="48" customWidth="1"/>
    <col min="49" max="50" width="8.42578125" customWidth="1"/>
    <col min="51" max="51" width="6.28515625" style="2" customWidth="1"/>
    <col min="52" max="54" width="7.28515625" customWidth="1"/>
    <col min="55" max="75" width="10.7109375" customWidth="1"/>
  </cols>
  <sheetData>
    <row r="1" spans="1:55" s="51" customFormat="1" ht="13.9" customHeight="1">
      <c r="A1" s="46" t="s">
        <v>4</v>
      </c>
      <c r="B1" s="46"/>
      <c r="C1" s="96" t="s">
        <v>77</v>
      </c>
      <c r="D1" s="47" t="s">
        <v>37</v>
      </c>
      <c r="E1" s="47" t="s">
        <v>14</v>
      </c>
      <c r="F1" s="47" t="s">
        <v>36</v>
      </c>
      <c r="G1" s="47" t="s">
        <v>38</v>
      </c>
      <c r="H1" s="50"/>
      <c r="I1" s="50"/>
      <c r="J1" s="220" t="s">
        <v>100</v>
      </c>
      <c r="K1" s="228" t="s">
        <v>81</v>
      </c>
      <c r="L1" s="228"/>
      <c r="M1" s="136" t="s">
        <v>27</v>
      </c>
      <c r="N1" s="137" t="s">
        <v>8</v>
      </c>
      <c r="O1" s="138" t="s">
        <v>82</v>
      </c>
      <c r="P1" s="139" t="s">
        <v>25</v>
      </c>
      <c r="R1" s="116"/>
      <c r="S1" s="117"/>
      <c r="T1" s="27" t="s">
        <v>45</v>
      </c>
      <c r="U1" s="28" t="s">
        <v>46</v>
      </c>
      <c r="V1" s="29" t="s">
        <v>47</v>
      </c>
      <c r="W1" s="29" t="s">
        <v>48</v>
      </c>
      <c r="X1" s="135" t="s">
        <v>30</v>
      </c>
      <c r="Y1" s="30" t="s">
        <v>49</v>
      </c>
      <c r="Z1" s="31" t="s">
        <v>50</v>
      </c>
      <c r="AA1" s="32" t="s">
        <v>55</v>
      </c>
      <c r="AB1" s="30" t="s">
        <v>51</v>
      </c>
      <c r="AC1" s="33" t="s">
        <v>56</v>
      </c>
      <c r="AD1" s="34" t="s">
        <v>57</v>
      </c>
      <c r="AE1" s="35" t="s">
        <v>58</v>
      </c>
      <c r="AF1" s="36" t="s">
        <v>59</v>
      </c>
      <c r="AG1" s="32" t="s">
        <v>60</v>
      </c>
      <c r="AH1" s="34" t="s">
        <v>61</v>
      </c>
      <c r="AI1" s="35" t="s">
        <v>62</v>
      </c>
      <c r="AJ1" s="36" t="s">
        <v>63</v>
      </c>
      <c r="AK1" s="32" t="s">
        <v>64</v>
      </c>
      <c r="AL1" s="33" t="s">
        <v>65</v>
      </c>
      <c r="AM1" s="37" t="s">
        <v>66</v>
      </c>
      <c r="AN1" s="33" t="s">
        <v>67</v>
      </c>
      <c r="AO1" s="37" t="s">
        <v>68</v>
      </c>
      <c r="AP1" s="34" t="s">
        <v>69</v>
      </c>
      <c r="AQ1" s="34" t="s">
        <v>70</v>
      </c>
      <c r="AR1" s="34" t="s">
        <v>71</v>
      </c>
      <c r="AS1" s="29" t="s">
        <v>52</v>
      </c>
      <c r="AT1" s="34" t="s">
        <v>72</v>
      </c>
      <c r="AU1" s="37" t="s">
        <v>73</v>
      </c>
      <c r="AV1" s="34" t="s">
        <v>28</v>
      </c>
      <c r="AW1" s="37" t="s">
        <v>29</v>
      </c>
      <c r="AX1" s="34" t="s">
        <v>53</v>
      </c>
      <c r="AY1" s="33" t="s">
        <v>74</v>
      </c>
      <c r="AZ1" s="34" t="s">
        <v>75</v>
      </c>
      <c r="BA1" s="34" t="s">
        <v>76</v>
      </c>
      <c r="BB1" s="38" t="s">
        <v>54</v>
      </c>
      <c r="BC1" s="24"/>
    </row>
    <row r="2" spans="1:55" s="52" customFormat="1" ht="13.9" customHeight="1" thickBot="1">
      <c r="A2" s="94" t="str">
        <f>J2</f>
        <v>MIPNET08.09_2003-03-29 P1-02_CELLS.DLD</v>
      </c>
      <c r="B2" s="82" t="str">
        <f>K9</f>
        <v>1A: O2 Flow per cells</v>
      </c>
      <c r="C2" s="95" t="s">
        <v>83</v>
      </c>
      <c r="D2" s="92" t="s">
        <v>3</v>
      </c>
      <c r="E2" s="93" t="s">
        <v>15</v>
      </c>
      <c r="F2" s="91" t="s">
        <v>16</v>
      </c>
      <c r="G2" s="92" t="s">
        <v>17</v>
      </c>
      <c r="J2" s="210" t="s">
        <v>86</v>
      </c>
      <c r="K2" s="4"/>
      <c r="L2" s="53"/>
      <c r="M2" s="53"/>
      <c r="N2" s="53"/>
      <c r="O2" s="53"/>
      <c r="P2" s="54"/>
      <c r="R2" s="55"/>
      <c r="S2" s="55"/>
      <c r="T2" s="224" t="s">
        <v>125</v>
      </c>
      <c r="U2" s="41"/>
      <c r="V2" s="42" t="s">
        <v>129</v>
      </c>
      <c r="W2" s="42" t="s">
        <v>89</v>
      </c>
      <c r="X2" s="56">
        <v>6.1</v>
      </c>
      <c r="Y2" s="43" t="s">
        <v>11</v>
      </c>
      <c r="Z2" s="44">
        <v>4</v>
      </c>
      <c r="AA2" s="45">
        <v>37</v>
      </c>
      <c r="AB2" s="57" t="s">
        <v>12</v>
      </c>
      <c r="AC2" s="56">
        <v>0.89</v>
      </c>
      <c r="AD2" s="56">
        <v>158.72999999999999</v>
      </c>
      <c r="AE2" s="56"/>
      <c r="AF2" s="56">
        <v>8.5510000000000002</v>
      </c>
      <c r="AG2" s="56"/>
      <c r="AH2" s="56">
        <v>0</v>
      </c>
      <c r="AI2" s="56"/>
      <c r="AJ2" s="56">
        <v>1.9E-2</v>
      </c>
      <c r="AK2" s="56"/>
      <c r="AL2" s="56">
        <v>18.600000000000001</v>
      </c>
      <c r="AM2" s="56">
        <v>1.9E-2</v>
      </c>
      <c r="AN2" s="56">
        <v>7.9169999999999998</v>
      </c>
      <c r="AO2" s="56">
        <v>4.7000000000000002E-3</v>
      </c>
      <c r="AP2" s="56">
        <v>86.9</v>
      </c>
      <c r="AQ2" s="56">
        <v>2.76</v>
      </c>
      <c r="AR2" s="56">
        <v>3.44</v>
      </c>
      <c r="AS2" s="57" t="s">
        <v>84</v>
      </c>
      <c r="AT2" s="56">
        <v>-2.0697999999999999</v>
      </c>
      <c r="AU2" s="56">
        <v>3.4700000000000002E-2</v>
      </c>
      <c r="AV2" s="56">
        <v>-4.1395999999999997</v>
      </c>
      <c r="AW2" s="56">
        <v>6.9400000000000003E-2</v>
      </c>
      <c r="AX2" s="44">
        <v>2</v>
      </c>
      <c r="AY2" s="56">
        <v>16.888000000000002</v>
      </c>
      <c r="AZ2" s="56">
        <v>9.4</v>
      </c>
      <c r="BA2" s="56">
        <v>6.27</v>
      </c>
      <c r="BB2" s="56"/>
      <c r="BC2" s="56"/>
    </row>
    <row r="3" spans="1:55" s="52" customFormat="1" ht="13.9" customHeight="1">
      <c r="A3" s="84" t="s">
        <v>78</v>
      </c>
      <c r="B3" s="90"/>
      <c r="C3" s="85"/>
      <c r="D3" s="85"/>
      <c r="E3" s="85"/>
      <c r="F3" s="85"/>
      <c r="G3" s="85"/>
      <c r="J3" s="5"/>
      <c r="K3" s="13" t="s">
        <v>39</v>
      </c>
      <c r="L3" s="58" t="s">
        <v>40</v>
      </c>
      <c r="M3" s="136" t="s">
        <v>27</v>
      </c>
      <c r="N3" s="137" t="s">
        <v>8</v>
      </c>
      <c r="O3" s="138" t="s">
        <v>82</v>
      </c>
      <c r="P3" s="139" t="s">
        <v>25</v>
      </c>
      <c r="T3" s="20" t="s">
        <v>80</v>
      </c>
      <c r="AR3" s="16"/>
      <c r="AW3" s="59"/>
    </row>
    <row r="4" spans="1:55" s="52" customFormat="1" ht="13.9" customHeight="1">
      <c r="A4" s="20" t="s">
        <v>2</v>
      </c>
      <c r="B4" s="16"/>
      <c r="C4" s="16"/>
      <c r="D4" s="16"/>
      <c r="E4" s="16"/>
      <c r="F4" s="16"/>
      <c r="G4" s="16"/>
      <c r="J4" s="5"/>
      <c r="K4" s="1" t="s">
        <v>109</v>
      </c>
      <c r="L4" s="60"/>
      <c r="M4" s="219">
        <v>0</v>
      </c>
      <c r="N4" s="219">
        <v>0</v>
      </c>
      <c r="O4" s="219">
        <v>0</v>
      </c>
      <c r="P4" s="219">
        <v>0</v>
      </c>
      <c r="AR4" s="16"/>
      <c r="AW4" s="59"/>
    </row>
    <row r="5" spans="1:55" s="52" customFormat="1" ht="13.9" customHeight="1" thickBot="1">
      <c r="A5" s="99"/>
      <c r="B5" s="99"/>
      <c r="C5" s="100"/>
      <c r="D5" s="100"/>
      <c r="E5" s="97"/>
      <c r="F5" s="101"/>
      <c r="G5" s="99"/>
      <c r="J5" s="6"/>
      <c r="K5" s="1" t="s">
        <v>41</v>
      </c>
      <c r="L5" s="60"/>
      <c r="M5" s="61">
        <v>4.8148148148148152E-3</v>
      </c>
      <c r="N5" s="61">
        <v>7.1759259259259259E-3</v>
      </c>
      <c r="O5" s="61">
        <v>9.6990740740740735E-3</v>
      </c>
      <c r="P5" s="61">
        <v>1.6712962962962961E-2</v>
      </c>
      <c r="R5" s="62"/>
      <c r="S5" s="62"/>
      <c r="AR5" s="16"/>
      <c r="AW5" s="59"/>
    </row>
    <row r="6" spans="1:55" s="52" customFormat="1" ht="13.9" customHeight="1">
      <c r="A6" s="99"/>
      <c r="B6" s="99"/>
      <c r="C6" s="102"/>
      <c r="D6" s="100"/>
      <c r="E6" s="97"/>
      <c r="F6" s="103"/>
      <c r="G6" s="99"/>
      <c r="J6" s="6"/>
      <c r="K6" s="7" t="s">
        <v>42</v>
      </c>
      <c r="L6" s="61"/>
      <c r="M6" s="61">
        <v>5.7638888888888887E-3</v>
      </c>
      <c r="N6" s="61">
        <v>8.8888888888888889E-3</v>
      </c>
      <c r="O6" s="61">
        <v>1.0069444444444445E-2</v>
      </c>
      <c r="P6" s="61">
        <v>1.7986111111111109E-2</v>
      </c>
      <c r="R6" s="144" t="s">
        <v>102</v>
      </c>
      <c r="S6" s="145"/>
      <c r="AR6" s="16"/>
      <c r="AW6" s="59"/>
    </row>
    <row r="7" spans="1:55" s="52" customFormat="1" ht="13.9" customHeight="1">
      <c r="A7" s="98"/>
      <c r="B7" s="98"/>
      <c r="C7" s="98"/>
      <c r="D7" s="98"/>
      <c r="E7" s="98"/>
      <c r="F7" s="98"/>
      <c r="G7" s="98"/>
      <c r="J7" s="4"/>
      <c r="K7" s="8" t="s">
        <v>43</v>
      </c>
      <c r="L7" s="63"/>
      <c r="M7" s="64">
        <v>42</v>
      </c>
      <c r="N7" s="64">
        <v>75</v>
      </c>
      <c r="O7" s="64">
        <v>17</v>
      </c>
      <c r="P7" s="64">
        <v>56</v>
      </c>
      <c r="R7" s="146" t="s">
        <v>99</v>
      </c>
      <c r="S7" s="147"/>
      <c r="AR7" s="16"/>
      <c r="AW7" s="59"/>
    </row>
    <row r="8" spans="1:55" s="52" customFormat="1" ht="13.9" customHeight="1">
      <c r="A8" s="98"/>
      <c r="B8" s="98"/>
      <c r="C8" s="98"/>
      <c r="D8" s="98"/>
      <c r="E8" s="98"/>
      <c r="F8" s="98"/>
      <c r="G8" s="98"/>
      <c r="J8" s="10"/>
      <c r="K8" s="217" t="s">
        <v>89</v>
      </c>
      <c r="L8" s="218" t="s">
        <v>44</v>
      </c>
      <c r="M8" s="65">
        <v>134.48650000000001</v>
      </c>
      <c r="N8" s="65">
        <v>133.40469999999999</v>
      </c>
      <c r="O8" s="65">
        <v>130.24340000000001</v>
      </c>
      <c r="P8" s="65">
        <v>118.69970000000001</v>
      </c>
      <c r="Q8" s="111"/>
      <c r="R8" s="140" t="s">
        <v>18</v>
      </c>
      <c r="S8" s="141" t="s">
        <v>25</v>
      </c>
      <c r="AR8" s="16"/>
      <c r="AW8" s="59"/>
    </row>
    <row r="9" spans="1:55" s="68" customFormat="1" ht="13.9" customHeight="1" thickBot="1">
      <c r="A9" s="99"/>
      <c r="B9" s="99"/>
      <c r="C9" s="99"/>
      <c r="D9" s="99"/>
      <c r="E9" s="99"/>
      <c r="F9" s="99"/>
      <c r="G9" s="99"/>
      <c r="J9" s="22" t="s">
        <v>35</v>
      </c>
      <c r="K9" s="216" t="s">
        <v>90</v>
      </c>
      <c r="L9" s="108" t="s">
        <v>9</v>
      </c>
      <c r="M9" s="67">
        <v>19.5717</v>
      </c>
      <c r="N9" s="67">
        <v>4.6207000000000003</v>
      </c>
      <c r="O9" s="223">
        <v>50.247100000000003</v>
      </c>
      <c r="P9" s="222">
        <v>0.88400000000000001</v>
      </c>
      <c r="Q9" s="66"/>
      <c r="R9" s="190">
        <f>O9</f>
        <v>50.247100000000003</v>
      </c>
      <c r="S9" s="191">
        <f>P9</f>
        <v>0.88400000000000001</v>
      </c>
      <c r="AR9" s="19"/>
      <c r="AW9" s="70"/>
    </row>
    <row r="10" spans="1:55" s="68" customFormat="1" ht="13.9" customHeight="1">
      <c r="A10" s="99"/>
      <c r="B10" s="99"/>
      <c r="C10" s="99"/>
      <c r="D10" s="99"/>
      <c r="E10" s="99"/>
      <c r="F10" s="99"/>
      <c r="G10" s="99"/>
      <c r="J10"/>
      <c r="K10" s="154"/>
      <c r="L10" s="155"/>
      <c r="M10" s="156"/>
      <c r="N10" s="156"/>
      <c r="O10" s="156"/>
      <c r="P10" s="157"/>
      <c r="Q10" s="109"/>
      <c r="R10" s="120"/>
      <c r="S10" s="120"/>
      <c r="AR10" s="19"/>
      <c r="AW10" s="70"/>
    </row>
    <row r="11" spans="1:55" s="52" customFormat="1" ht="13.9" customHeight="1">
      <c r="A11" s="99"/>
      <c r="B11" s="99"/>
      <c r="C11" s="99"/>
      <c r="D11" s="99"/>
      <c r="E11" s="99"/>
      <c r="F11" s="99"/>
      <c r="G11" s="99"/>
      <c r="J11"/>
      <c r="K11" s="154"/>
      <c r="L11" s="155"/>
      <c r="M11" s="156"/>
      <c r="N11" s="156"/>
      <c r="O11" s="156"/>
      <c r="P11" s="157"/>
      <c r="Q11" s="109"/>
      <c r="R11" s="69"/>
      <c r="S11" s="68"/>
      <c r="AR11" s="16"/>
      <c r="AW11" s="59"/>
    </row>
    <row r="12" spans="1:55" s="52" customFormat="1" ht="13.9" customHeight="1">
      <c r="A12" s="99"/>
      <c r="B12" s="99"/>
      <c r="C12" s="99"/>
      <c r="D12" s="99"/>
      <c r="E12" s="99"/>
      <c r="F12" s="99"/>
      <c r="G12" s="99"/>
      <c r="J12" s="6"/>
      <c r="K12" s="158"/>
      <c r="L12" s="159"/>
      <c r="M12" s="160"/>
      <c r="N12" s="160"/>
      <c r="O12" s="160"/>
      <c r="P12" s="161"/>
      <c r="Q12" s="110"/>
      <c r="AR12" s="16"/>
      <c r="AW12" s="59"/>
    </row>
    <row r="13" spans="1:55" s="52" customFormat="1" ht="13.9" customHeight="1">
      <c r="A13" s="104"/>
      <c r="B13" s="104"/>
      <c r="C13" s="104"/>
      <c r="D13" s="104"/>
      <c r="E13" s="104"/>
      <c r="F13" s="104"/>
      <c r="G13" s="104"/>
      <c r="J13" s="6"/>
      <c r="Q13" s="110"/>
      <c r="AR13" s="16"/>
      <c r="AW13" s="59"/>
    </row>
    <row r="14" spans="1:55" s="52" customFormat="1" ht="13.9" customHeight="1">
      <c r="A14" s="99"/>
      <c r="B14" s="99"/>
      <c r="C14" s="99"/>
      <c r="D14" s="99"/>
      <c r="E14" s="99"/>
      <c r="F14" s="99"/>
      <c r="G14" s="99"/>
      <c r="AR14" s="16"/>
      <c r="AW14" s="59"/>
    </row>
    <row r="15" spans="1:55" s="52" customFormat="1" ht="13.9" customHeight="1">
      <c r="A15" s="192" t="s">
        <v>103</v>
      </c>
      <c r="B15" s="192" t="s">
        <v>104</v>
      </c>
      <c r="C15" s="193"/>
      <c r="D15" s="194"/>
      <c r="E15" s="194"/>
      <c r="F15" s="194"/>
      <c r="G15" s="194"/>
      <c r="R15" s="142" t="s">
        <v>82</v>
      </c>
      <c r="S15" s="143" t="s">
        <v>26</v>
      </c>
      <c r="AR15" s="16"/>
      <c r="AW15" s="59"/>
    </row>
    <row r="16" spans="1:55" s="52" customFormat="1" ht="13.9" customHeight="1">
      <c r="A16" s="195" t="s">
        <v>105</v>
      </c>
      <c r="B16" s="196" t="s">
        <v>0</v>
      </c>
      <c r="C16" s="194"/>
      <c r="D16" s="194"/>
      <c r="E16" s="194"/>
      <c r="F16" s="197"/>
      <c r="G16" s="194"/>
      <c r="J16" s="164"/>
      <c r="K16" s="165" t="str">
        <f>K9</f>
        <v>1A: O2 Flow per cells</v>
      </c>
      <c r="L16" s="166" t="s">
        <v>122</v>
      </c>
      <c r="M16" s="167">
        <f>M9-$S9</f>
        <v>18.6877</v>
      </c>
      <c r="N16" s="167">
        <f>N9-$S9</f>
        <v>3.7367000000000004</v>
      </c>
      <c r="O16" s="167">
        <f>O9-$S9</f>
        <v>49.363100000000003</v>
      </c>
      <c r="P16" s="167">
        <f>P9-$S9</f>
        <v>0</v>
      </c>
      <c r="Q16" s="90"/>
      <c r="R16" s="188">
        <f>$R9-$S9</f>
        <v>49.363100000000003</v>
      </c>
      <c r="S16" s="71"/>
      <c r="AR16" s="16"/>
      <c r="AW16" s="59"/>
    </row>
    <row r="17" spans="1:55" s="52" customFormat="1" ht="13.9" customHeight="1">
      <c r="A17" s="198" t="s">
        <v>106</v>
      </c>
      <c r="B17" s="199" t="s">
        <v>5</v>
      </c>
      <c r="C17" s="194"/>
      <c r="D17" s="200"/>
      <c r="E17" s="201"/>
      <c r="F17" s="197"/>
      <c r="G17" s="201"/>
      <c r="J17" s="25"/>
      <c r="K17" s="25"/>
      <c r="L17" s="25"/>
      <c r="M17" s="131" t="s">
        <v>19</v>
      </c>
      <c r="N17" s="132" t="s">
        <v>20</v>
      </c>
      <c r="O17" s="168" t="s">
        <v>21</v>
      </c>
      <c r="P17" s="134" t="s">
        <v>10</v>
      </c>
      <c r="Q17" s="148" t="s">
        <v>1</v>
      </c>
      <c r="AR17" s="16"/>
      <c r="AW17" s="59"/>
    </row>
    <row r="18" spans="1:55" s="71" customFormat="1" ht="13.9" customHeight="1" thickBot="1">
      <c r="A18" s="202" t="s">
        <v>25</v>
      </c>
      <c r="B18" s="203" t="s">
        <v>24</v>
      </c>
      <c r="C18" s="194"/>
      <c r="D18" s="194"/>
      <c r="E18" s="194"/>
      <c r="F18" s="197"/>
      <c r="G18" s="194"/>
      <c r="J18" s="40"/>
      <c r="K18" s="115" t="s">
        <v>85</v>
      </c>
      <c r="L18" s="115" t="s">
        <v>122</v>
      </c>
      <c r="M18" s="114">
        <f>(M9-$S9)/$R16</f>
        <v>0.37857630497274275</v>
      </c>
      <c r="N18" s="114">
        <f>(N9-$S9)/$R16</f>
        <v>7.5698244235066284E-2</v>
      </c>
      <c r="O18" s="114">
        <f>(O9-$S9)/$R16</f>
        <v>1</v>
      </c>
      <c r="P18" s="114">
        <f>M18-N18</f>
        <v>0.30287806073767648</v>
      </c>
      <c r="Q18" s="114">
        <f>S9/R9</f>
        <v>1.7593055121589107E-2</v>
      </c>
      <c r="R18" s="52"/>
      <c r="S18" s="52"/>
      <c r="AR18" s="17"/>
      <c r="AW18" s="72"/>
    </row>
    <row r="19" spans="1:55" s="25" customFormat="1" ht="13.9" customHeight="1">
      <c r="A19" s="126"/>
      <c r="B19" s="127"/>
      <c r="C19" s="106"/>
      <c r="D19" s="106"/>
      <c r="E19" s="106"/>
      <c r="F19" s="106"/>
      <c r="G19" s="106"/>
      <c r="J19" s="71"/>
      <c r="K19" s="71"/>
      <c r="L19" s="71"/>
      <c r="M19" s="71"/>
      <c r="N19" s="71"/>
      <c r="O19" s="71"/>
      <c r="P19" s="71"/>
      <c r="Q19" s="71"/>
      <c r="R19" s="71"/>
      <c r="S19" s="71"/>
      <c r="AR19" s="49"/>
      <c r="AW19" s="26"/>
    </row>
    <row r="20" spans="1:55" s="56" customFormat="1" ht="13.9" customHeight="1" thickBot="1">
      <c r="A20" s="128"/>
      <c r="B20" s="129"/>
      <c r="C20" s="107"/>
      <c r="D20" s="107"/>
      <c r="E20" s="107"/>
      <c r="F20" s="107"/>
      <c r="G20" s="107"/>
      <c r="AR20" s="57"/>
      <c r="AW20" s="44"/>
    </row>
    <row r="21" spans="1:55" s="50" customFormat="1" ht="13.5" customHeight="1">
      <c r="A21" s="130" t="s">
        <v>4</v>
      </c>
      <c r="B21" s="39"/>
      <c r="C21" s="86" t="s">
        <v>77</v>
      </c>
      <c r="D21" s="87" t="s">
        <v>37</v>
      </c>
      <c r="E21" s="87" t="s">
        <v>14</v>
      </c>
      <c r="F21" s="87" t="s">
        <v>36</v>
      </c>
      <c r="G21" s="87" t="s">
        <v>38</v>
      </c>
      <c r="J21" s="220" t="s">
        <v>100</v>
      </c>
      <c r="K21" s="227" t="s">
        <v>81</v>
      </c>
      <c r="L21" s="227"/>
      <c r="M21" s="136" t="s">
        <v>27</v>
      </c>
      <c r="N21" s="137" t="s">
        <v>8</v>
      </c>
      <c r="O21" s="138" t="s">
        <v>82</v>
      </c>
      <c r="P21" s="139" t="s">
        <v>25</v>
      </c>
      <c r="R21" s="116"/>
      <c r="S21" s="117"/>
      <c r="T21" s="27" t="s">
        <v>45</v>
      </c>
      <c r="U21" s="28" t="s">
        <v>46</v>
      </c>
      <c r="V21" s="29" t="s">
        <v>47</v>
      </c>
      <c r="W21" s="29" t="s">
        <v>48</v>
      </c>
      <c r="X21" s="135" t="s">
        <v>30</v>
      </c>
      <c r="Y21" s="30" t="s">
        <v>49</v>
      </c>
      <c r="Z21" s="31" t="s">
        <v>50</v>
      </c>
      <c r="AA21" s="32" t="s">
        <v>55</v>
      </c>
      <c r="AB21" s="30" t="s">
        <v>51</v>
      </c>
      <c r="AC21" s="33" t="s">
        <v>56</v>
      </c>
      <c r="AD21" s="34" t="s">
        <v>57</v>
      </c>
      <c r="AE21" s="35" t="s">
        <v>58</v>
      </c>
      <c r="AF21" s="36" t="s">
        <v>59</v>
      </c>
      <c r="AG21" s="32" t="s">
        <v>60</v>
      </c>
      <c r="AH21" s="34" t="s">
        <v>61</v>
      </c>
      <c r="AI21" s="35" t="s">
        <v>62</v>
      </c>
      <c r="AJ21" s="36" t="s">
        <v>63</v>
      </c>
      <c r="AK21" s="32" t="s">
        <v>64</v>
      </c>
      <c r="AL21" s="33" t="s">
        <v>65</v>
      </c>
      <c r="AM21" s="37" t="s">
        <v>66</v>
      </c>
      <c r="AN21" s="33" t="s">
        <v>67</v>
      </c>
      <c r="AO21" s="37" t="s">
        <v>68</v>
      </c>
      <c r="AP21" s="34" t="s">
        <v>69</v>
      </c>
      <c r="AQ21" s="34" t="s">
        <v>70</v>
      </c>
      <c r="AR21" s="34" t="s">
        <v>71</v>
      </c>
      <c r="AS21" s="38" t="s">
        <v>52</v>
      </c>
      <c r="AT21" s="34" t="s">
        <v>72</v>
      </c>
      <c r="AU21" s="37" t="s">
        <v>73</v>
      </c>
      <c r="AV21" s="34" t="s">
        <v>28</v>
      </c>
      <c r="AW21" s="37" t="s">
        <v>29</v>
      </c>
      <c r="AX21" s="34" t="s">
        <v>53</v>
      </c>
      <c r="AY21" s="33" t="s">
        <v>74</v>
      </c>
      <c r="AZ21" s="34" t="s">
        <v>75</v>
      </c>
      <c r="BA21" s="34" t="s">
        <v>76</v>
      </c>
      <c r="BB21" s="38" t="s">
        <v>54</v>
      </c>
      <c r="BC21" s="24"/>
    </row>
    <row r="22" spans="1:55" s="52" customFormat="1" ht="13.5" customHeight="1" thickBot="1">
      <c r="A22" s="81" t="str">
        <f>J22</f>
        <v>MIPNET08.09_2003-03-29 P1-02_CELLS.DLD</v>
      </c>
      <c r="B22" s="83" t="str">
        <f>K29</f>
        <v>1B: O2 Flow per cells</v>
      </c>
      <c r="C22" s="95" t="s">
        <v>83</v>
      </c>
      <c r="D22" s="92" t="s">
        <v>3</v>
      </c>
      <c r="E22" s="93" t="s">
        <v>15</v>
      </c>
      <c r="F22" s="91" t="s">
        <v>16</v>
      </c>
      <c r="G22" s="92" t="s">
        <v>17</v>
      </c>
      <c r="H22" s="71"/>
      <c r="I22" s="71"/>
      <c r="J22" s="209" t="s">
        <v>86</v>
      </c>
      <c r="K22" s="11"/>
      <c r="L22" s="73"/>
      <c r="M22" s="53"/>
      <c r="N22" s="53"/>
      <c r="O22" s="53"/>
      <c r="P22" s="54"/>
      <c r="R22" s="55"/>
      <c r="S22" s="55"/>
      <c r="T22" s="221" t="s">
        <v>125</v>
      </c>
      <c r="U22" s="41"/>
      <c r="V22" s="42" t="s">
        <v>129</v>
      </c>
      <c r="W22" s="42" t="s">
        <v>87</v>
      </c>
      <c r="X22" s="56">
        <v>6.1</v>
      </c>
      <c r="Y22" s="43" t="s">
        <v>13</v>
      </c>
      <c r="Z22" s="44">
        <v>4</v>
      </c>
      <c r="AA22" s="45">
        <v>37</v>
      </c>
      <c r="AB22" s="57" t="s">
        <v>12</v>
      </c>
      <c r="AC22" s="56">
        <v>0.89</v>
      </c>
      <c r="AD22" s="56">
        <v>158.72999999999999</v>
      </c>
      <c r="AE22" s="56"/>
      <c r="AF22" s="56">
        <v>7.7119999999999997</v>
      </c>
      <c r="AG22" s="56"/>
      <c r="AH22" s="56">
        <v>0</v>
      </c>
      <c r="AI22" s="56"/>
      <c r="AJ22" s="56">
        <v>3.5999999999999997E-2</v>
      </c>
      <c r="AK22" s="56"/>
      <c r="AL22" s="56">
        <v>20.68</v>
      </c>
      <c r="AM22" s="56">
        <v>3.5999999999999997E-2</v>
      </c>
      <c r="AN22" s="56">
        <v>8.8000000000000007</v>
      </c>
      <c r="AO22" s="56">
        <v>8.9999999999999993E-3</v>
      </c>
      <c r="AP22" s="56">
        <v>86.9</v>
      </c>
      <c r="AQ22" s="56">
        <v>2.4900000000000002</v>
      </c>
      <c r="AR22" s="56">
        <v>2.82</v>
      </c>
      <c r="AS22" s="56" t="s">
        <v>84</v>
      </c>
      <c r="AT22" s="56">
        <v>-1.9556</v>
      </c>
      <c r="AU22" s="56">
        <v>3.0099999999999998E-2</v>
      </c>
      <c r="AV22" s="56">
        <v>-3.9112</v>
      </c>
      <c r="AW22" s="56">
        <v>6.0199999999999997E-2</v>
      </c>
      <c r="AX22" s="44">
        <v>2</v>
      </c>
      <c r="AY22" s="56">
        <v>16.888000000000002</v>
      </c>
      <c r="AZ22" s="56">
        <v>9.4</v>
      </c>
      <c r="BA22" s="56">
        <v>6.27</v>
      </c>
      <c r="BB22" s="56"/>
      <c r="BC22" s="56"/>
    </row>
    <row r="23" spans="1:55" s="52" customFormat="1" ht="13.9" customHeight="1">
      <c r="A23" s="88" t="s">
        <v>79</v>
      </c>
      <c r="B23" s="90"/>
      <c r="C23" s="89"/>
      <c r="D23" s="89"/>
      <c r="E23" s="89"/>
      <c r="F23" s="89"/>
      <c r="G23" s="89"/>
      <c r="H23" s="71"/>
      <c r="I23" s="71"/>
      <c r="J23" s="5"/>
      <c r="K23" s="14" t="s">
        <v>39</v>
      </c>
      <c r="L23" s="74" t="s">
        <v>40</v>
      </c>
      <c r="M23" s="136" t="s">
        <v>27</v>
      </c>
      <c r="N23" s="137" t="s">
        <v>8</v>
      </c>
      <c r="O23" s="138" t="s">
        <v>82</v>
      </c>
      <c r="P23" s="139" t="s">
        <v>25</v>
      </c>
      <c r="T23" s="21" t="s">
        <v>80</v>
      </c>
      <c r="U23" s="75"/>
      <c r="V23" s="75"/>
      <c r="W23" s="75"/>
      <c r="AR23" s="16"/>
      <c r="AW23" s="59"/>
    </row>
    <row r="24" spans="1:55" s="52" customFormat="1" ht="13.9" customHeight="1">
      <c r="A24" s="21" t="s">
        <v>2</v>
      </c>
      <c r="B24" s="16"/>
      <c r="C24" s="16"/>
      <c r="D24" s="16"/>
      <c r="E24" s="16"/>
      <c r="F24" s="16"/>
      <c r="G24" s="16"/>
      <c r="H24" s="71"/>
      <c r="I24" s="71"/>
      <c r="J24" s="5"/>
      <c r="K24" s="1" t="s">
        <v>109</v>
      </c>
      <c r="L24" s="60"/>
      <c r="M24" s="219">
        <v>0</v>
      </c>
      <c r="N24" s="219">
        <v>0</v>
      </c>
      <c r="O24" s="219">
        <v>0</v>
      </c>
      <c r="P24" s="219">
        <v>0</v>
      </c>
      <c r="T24" s="75"/>
      <c r="U24" s="75"/>
      <c r="V24" s="75"/>
      <c r="W24" s="75"/>
      <c r="AR24" s="16"/>
      <c r="AW24" s="59"/>
    </row>
    <row r="25" spans="1:55" s="52" customFormat="1" ht="13.9" customHeight="1" thickBot="1">
      <c r="A25" s="99"/>
      <c r="B25" s="99"/>
      <c r="C25" s="100"/>
      <c r="D25" s="100"/>
      <c r="E25" s="97"/>
      <c r="F25" s="101"/>
      <c r="G25" s="99"/>
      <c r="H25" s="71"/>
      <c r="I25" s="71"/>
      <c r="J25" s="6"/>
      <c r="K25" s="1" t="s">
        <v>41</v>
      </c>
      <c r="L25" s="60"/>
      <c r="M25" s="61">
        <v>5.115740740740741E-3</v>
      </c>
      <c r="N25" s="61">
        <v>7.3611111111111108E-3</v>
      </c>
      <c r="O25" s="61">
        <v>9.8148148148148144E-3</v>
      </c>
      <c r="P25" s="61">
        <v>1.6712962962962961E-2</v>
      </c>
      <c r="R25" s="62"/>
      <c r="S25" s="62"/>
      <c r="AR25" s="16"/>
      <c r="AW25" s="59"/>
    </row>
    <row r="26" spans="1:55" s="52" customFormat="1" ht="13.9" customHeight="1">
      <c r="A26" s="99"/>
      <c r="B26" s="99"/>
      <c r="C26" s="102"/>
      <c r="D26" s="100"/>
      <c r="E26" s="97"/>
      <c r="F26" s="103"/>
      <c r="G26" s="99"/>
      <c r="H26" s="71"/>
      <c r="I26" s="71"/>
      <c r="J26" s="6"/>
      <c r="K26" s="1" t="s">
        <v>42</v>
      </c>
      <c r="L26" s="60"/>
      <c r="M26" s="61">
        <v>5.8564814814814825E-3</v>
      </c>
      <c r="N26" s="61">
        <v>8.9351851851851866E-3</v>
      </c>
      <c r="O26" s="61">
        <v>1.019675925925926E-2</v>
      </c>
      <c r="P26" s="61">
        <v>1.7986111111111109E-2</v>
      </c>
      <c r="R26" s="144" t="str">
        <f>R6</f>
        <v>Edit: select cells</v>
      </c>
      <c r="S26" s="145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R26" s="16"/>
      <c r="AW26" s="59"/>
    </row>
    <row r="27" spans="1:55" s="68" customFormat="1" ht="13.9" customHeight="1">
      <c r="A27" s="98"/>
      <c r="B27" s="98"/>
      <c r="C27" s="98"/>
      <c r="D27" s="98"/>
      <c r="E27" s="98"/>
      <c r="F27" s="98"/>
      <c r="G27" s="98"/>
      <c r="H27" s="76"/>
      <c r="I27" s="76"/>
      <c r="J27" s="4"/>
      <c r="K27" s="9" t="s">
        <v>43</v>
      </c>
      <c r="L27" s="64"/>
      <c r="M27" s="64">
        <v>32</v>
      </c>
      <c r="N27" s="64">
        <v>69</v>
      </c>
      <c r="O27" s="64">
        <v>17</v>
      </c>
      <c r="P27" s="64">
        <v>56</v>
      </c>
      <c r="Q27" s="52"/>
      <c r="R27" s="146" t="str">
        <f>R7</f>
        <v>for reference values</v>
      </c>
      <c r="S27" s="147"/>
      <c r="AR27" s="19"/>
      <c r="AW27" s="70"/>
    </row>
    <row r="28" spans="1:55" s="68" customFormat="1" ht="13.9" customHeight="1">
      <c r="A28" s="98"/>
      <c r="B28" s="98"/>
      <c r="C28" s="98"/>
      <c r="D28" s="98"/>
      <c r="E28" s="98"/>
      <c r="F28" s="98"/>
      <c r="G28" s="98"/>
      <c r="H28" s="76"/>
      <c r="I28" s="76"/>
      <c r="J28" s="3"/>
      <c r="K28" s="150" t="s">
        <v>87</v>
      </c>
      <c r="L28" s="151" t="s">
        <v>44</v>
      </c>
      <c r="M28" s="149">
        <v>139.3715</v>
      </c>
      <c r="N28" s="78">
        <v>138.25790000000001</v>
      </c>
      <c r="O28" s="78">
        <v>135.14830000000001</v>
      </c>
      <c r="P28" s="149">
        <v>123.03789999999999</v>
      </c>
      <c r="Q28" s="113"/>
      <c r="R28" s="140" t="str">
        <f>R8</f>
        <v>ETS'</v>
      </c>
      <c r="S28" s="141" t="str">
        <f>S8</f>
        <v>ROX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R28" s="19"/>
      <c r="AW28" s="70"/>
    </row>
    <row r="29" spans="1:55" s="52" customFormat="1" ht="13.9" customHeight="1" thickBot="1">
      <c r="A29" s="99"/>
      <c r="B29" s="99"/>
      <c r="C29" s="99"/>
      <c r="D29" s="99"/>
      <c r="E29" s="99"/>
      <c r="F29" s="99"/>
      <c r="G29" s="99"/>
      <c r="H29" s="71"/>
      <c r="I29" s="71"/>
      <c r="J29" s="206" t="s">
        <v>35</v>
      </c>
      <c r="K29" s="152" t="s">
        <v>88</v>
      </c>
      <c r="L29" s="153" t="s">
        <v>9</v>
      </c>
      <c r="M29" s="79">
        <v>20.613399999999999</v>
      </c>
      <c r="N29" s="79">
        <v>5.7611999999999997</v>
      </c>
      <c r="O29" s="223">
        <v>49.8354</v>
      </c>
      <c r="P29" s="222">
        <v>1.3534999999999999</v>
      </c>
      <c r="Q29" s="113"/>
      <c r="R29" s="190">
        <f>O29</f>
        <v>49.8354</v>
      </c>
      <c r="S29" s="191">
        <f>P29</f>
        <v>1.3534999999999999</v>
      </c>
      <c r="AR29" s="16"/>
      <c r="AW29" s="59"/>
    </row>
    <row r="30" spans="1:55" s="52" customFormat="1" ht="13.9" customHeight="1">
      <c r="A30" s="99"/>
      <c r="B30" s="99"/>
      <c r="C30" s="99"/>
      <c r="D30" s="99"/>
      <c r="E30" s="99"/>
      <c r="F30" s="99"/>
      <c r="G30" s="99"/>
      <c r="H30" s="71"/>
      <c r="I30" s="71"/>
      <c r="J30" s="10"/>
      <c r="K30" s="162"/>
      <c r="L30" s="162"/>
      <c r="M30" s="157"/>
      <c r="N30" s="157"/>
      <c r="O30" s="157"/>
      <c r="P30" s="157"/>
      <c r="Q30" s="112"/>
      <c r="AR30" s="16"/>
      <c r="AW30" s="59"/>
    </row>
    <row r="31" spans="1:55" s="52" customFormat="1" ht="13.9" customHeight="1">
      <c r="A31" s="99"/>
      <c r="B31" s="99"/>
      <c r="C31" s="99"/>
      <c r="D31" s="99"/>
      <c r="E31" s="99"/>
      <c r="F31" s="99"/>
      <c r="G31" s="99"/>
      <c r="H31" s="71"/>
      <c r="I31" s="71"/>
      <c r="J31" s="23"/>
      <c r="K31" s="162"/>
      <c r="L31" s="162"/>
      <c r="M31" s="157"/>
      <c r="N31" s="157"/>
      <c r="O31" s="157"/>
      <c r="P31" s="157"/>
      <c r="Q31" s="80"/>
      <c r="AR31" s="16"/>
      <c r="AW31" s="59"/>
    </row>
    <row r="32" spans="1:55" s="52" customFormat="1" ht="13.9" customHeight="1">
      <c r="A32" s="99"/>
      <c r="B32" s="99"/>
      <c r="C32" s="99"/>
      <c r="D32" s="99"/>
      <c r="E32" s="99"/>
      <c r="F32" s="99"/>
      <c r="G32" s="99"/>
      <c r="H32" s="71"/>
      <c r="I32" s="71"/>
      <c r="J32" s="77"/>
      <c r="K32" s="163"/>
      <c r="L32" s="163"/>
      <c r="M32" s="161"/>
      <c r="N32" s="161"/>
      <c r="O32" s="161"/>
      <c r="P32" s="161"/>
      <c r="Q32" s="110"/>
      <c r="R32" s="120"/>
      <c r="S32" s="120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R32" s="16"/>
      <c r="AW32" s="59"/>
    </row>
    <row r="33" spans="1:51" s="59" customFormat="1" ht="13.9" customHeight="1">
      <c r="A33" s="104"/>
      <c r="B33" s="104"/>
      <c r="C33" s="104"/>
      <c r="D33" s="104"/>
      <c r="E33" s="104"/>
      <c r="F33" s="104"/>
      <c r="G33" s="104"/>
      <c r="H33" s="72"/>
      <c r="I33" s="72"/>
      <c r="J33" s="52"/>
      <c r="K33" s="52"/>
      <c r="L33" s="52"/>
      <c r="M33" s="52"/>
      <c r="N33" s="52"/>
      <c r="O33" s="52"/>
      <c r="P33" s="52"/>
      <c r="Q33" s="110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R33" s="18"/>
    </row>
    <row r="34" spans="1:51" s="52" customFormat="1" ht="13.9" customHeight="1">
      <c r="A34" s="99"/>
      <c r="B34" s="99"/>
      <c r="C34" s="99"/>
      <c r="D34" s="99"/>
      <c r="E34" s="99"/>
      <c r="F34" s="99"/>
      <c r="G34" s="99"/>
      <c r="H34" s="71"/>
      <c r="I34" s="71"/>
      <c r="J34" s="59"/>
      <c r="K34" s="59"/>
      <c r="L34" s="59"/>
      <c r="M34" s="59"/>
      <c r="N34" s="59"/>
      <c r="O34" s="59"/>
      <c r="P34" s="59"/>
      <c r="Q34" s="59"/>
      <c r="R34" s="59"/>
      <c r="S34" s="59"/>
      <c r="AR34" s="16"/>
      <c r="AW34" s="59"/>
    </row>
    <row r="35" spans="1:51" s="52" customFormat="1" ht="13.9" customHeight="1">
      <c r="A35" s="192" t="s">
        <v>103</v>
      </c>
      <c r="B35" s="192" t="s">
        <v>104</v>
      </c>
      <c r="C35" s="194"/>
      <c r="D35" s="194"/>
      <c r="E35" s="194"/>
      <c r="F35" s="194"/>
      <c r="G35" s="194"/>
      <c r="H35" s="71"/>
      <c r="I35" s="71"/>
      <c r="R35" s="142" t="s">
        <v>82</v>
      </c>
      <c r="S35" s="143" t="s">
        <v>26</v>
      </c>
      <c r="AR35" s="16"/>
      <c r="AW35" s="59"/>
    </row>
    <row r="36" spans="1:51" s="52" customFormat="1" ht="13.9" customHeight="1">
      <c r="A36" s="195" t="s">
        <v>105</v>
      </c>
      <c r="B36" s="196" t="s">
        <v>0</v>
      </c>
      <c r="C36" s="194"/>
      <c r="D36" s="194"/>
      <c r="E36" s="194"/>
      <c r="F36" s="197"/>
      <c r="G36" s="194"/>
      <c r="H36" s="71"/>
      <c r="I36" s="71"/>
      <c r="J36" s="90"/>
      <c r="K36" s="169" t="str">
        <f>K29</f>
        <v>1B: O2 Flow per cells</v>
      </c>
      <c r="L36" s="169" t="s">
        <v>122</v>
      </c>
      <c r="M36" s="170">
        <f>M29-$S29</f>
        <v>19.259899999999998</v>
      </c>
      <c r="N36" s="170">
        <f>N29-$S29</f>
        <v>4.4077000000000002</v>
      </c>
      <c r="O36" s="170">
        <f>O29-$S29</f>
        <v>48.481900000000003</v>
      </c>
      <c r="P36" s="170">
        <f>P29-$S29</f>
        <v>0</v>
      </c>
      <c r="Q36" s="90"/>
      <c r="R36" s="189">
        <f>$R29-$S29</f>
        <v>48.481900000000003</v>
      </c>
      <c r="S36" s="71"/>
      <c r="AR36" s="16"/>
      <c r="AW36" s="59"/>
    </row>
    <row r="37" spans="1:51" s="52" customFormat="1" ht="13.9" customHeight="1">
      <c r="A37" s="198" t="s">
        <v>106</v>
      </c>
      <c r="B37" s="199" t="s">
        <v>5</v>
      </c>
      <c r="C37" s="194"/>
      <c r="D37" s="200"/>
      <c r="E37" s="201"/>
      <c r="F37" s="197"/>
      <c r="G37" s="201"/>
      <c r="H37" s="71"/>
      <c r="I37" s="71"/>
      <c r="J37" s="25"/>
      <c r="K37" s="25"/>
      <c r="L37" s="25"/>
      <c r="M37" s="131" t="s">
        <v>19</v>
      </c>
      <c r="N37" s="132" t="s">
        <v>20</v>
      </c>
      <c r="O37" s="133" t="s">
        <v>21</v>
      </c>
      <c r="P37" s="134" t="s">
        <v>10</v>
      </c>
      <c r="Q37" s="148" t="s">
        <v>1</v>
      </c>
      <c r="AR37" s="16"/>
      <c r="AW37" s="59"/>
    </row>
    <row r="38" spans="1:51" s="71" customFormat="1" ht="13.9" customHeight="1" thickBot="1">
      <c r="A38" s="202" t="s">
        <v>25</v>
      </c>
      <c r="B38" s="203" t="s">
        <v>24</v>
      </c>
      <c r="C38" s="194"/>
      <c r="D38" s="194"/>
      <c r="E38" s="194"/>
      <c r="F38" s="197"/>
      <c r="G38" s="194"/>
      <c r="J38" s="56"/>
      <c r="K38" s="119" t="s">
        <v>85</v>
      </c>
      <c r="L38" s="119" t="s">
        <v>122</v>
      </c>
      <c r="M38" s="118">
        <f>(M29-$S29)/$R36</f>
        <v>0.39725959584917253</v>
      </c>
      <c r="N38" s="118">
        <f>(N29-$S29)/$R36</f>
        <v>9.0914341228375953E-2</v>
      </c>
      <c r="O38" s="118">
        <f>(O29-$S29)/$R36</f>
        <v>1</v>
      </c>
      <c r="P38" s="118">
        <f>M38-N38</f>
        <v>0.30634525462079659</v>
      </c>
      <c r="Q38" s="118">
        <f>$S29/R29</f>
        <v>2.7159408773682964E-2</v>
      </c>
      <c r="R38" s="52"/>
      <c r="S38" s="52"/>
      <c r="AR38" s="17"/>
      <c r="AW38" s="72"/>
    </row>
    <row r="39" spans="1:51" s="25" customFormat="1" ht="13.9" customHeight="1">
      <c r="A39" s="126"/>
      <c r="B39" s="127"/>
      <c r="C39" s="106"/>
      <c r="D39" s="106"/>
      <c r="E39" s="106"/>
      <c r="F39" s="106"/>
      <c r="G39" s="106"/>
      <c r="J39" s="71"/>
      <c r="K39" s="71"/>
      <c r="L39" s="71"/>
      <c r="M39" s="71"/>
      <c r="N39" s="71"/>
      <c r="O39" s="71"/>
      <c r="P39" s="71"/>
      <c r="Q39" s="71"/>
      <c r="R39" s="71"/>
      <c r="S39" s="71"/>
      <c r="AR39" s="49"/>
      <c r="AW39" s="26"/>
    </row>
    <row r="40" spans="1:51" s="174" customFormat="1" ht="13.5" customHeight="1" thickBot="1">
      <c r="A40" s="172"/>
      <c r="B40" s="173"/>
      <c r="C40" s="105"/>
      <c r="D40" s="105"/>
      <c r="E40" s="105"/>
      <c r="F40" s="105"/>
      <c r="G40" s="105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AR40" s="17"/>
      <c r="AW40" s="180"/>
    </row>
    <row r="41" spans="1:51" s="184" customFormat="1" ht="13.5" customHeight="1" thickTop="1">
      <c r="A41" s="181" t="s">
        <v>150</v>
      </c>
      <c r="B41" s="182"/>
      <c r="C41" s="182"/>
      <c r="D41" s="182"/>
      <c r="E41" s="182"/>
      <c r="F41" s="183"/>
      <c r="G41" s="183"/>
      <c r="J41" s="124" t="s">
        <v>137</v>
      </c>
      <c r="K41" s="122"/>
      <c r="L41" s="122"/>
      <c r="M41" s="122"/>
      <c r="N41" s="122"/>
      <c r="O41" s="122"/>
      <c r="P41" s="122"/>
      <c r="Q41" s="122"/>
      <c r="R41" s="122"/>
      <c r="S41" s="122"/>
      <c r="AT41" s="185"/>
      <c r="AU41" s="185"/>
      <c r="AV41" s="185"/>
      <c r="AY41" s="186"/>
    </row>
    <row r="42" spans="1:51" ht="13.5" customHeight="1">
      <c r="A42" s="175" t="s">
        <v>98</v>
      </c>
      <c r="B42" s="205" t="s">
        <v>91</v>
      </c>
      <c r="C42" s="205"/>
      <c r="D42" s="205"/>
      <c r="E42" s="205"/>
      <c r="F42" s="178"/>
      <c r="G42" s="179"/>
      <c r="H42" s="179"/>
      <c r="I42" s="179"/>
      <c r="J42" s="123"/>
      <c r="K42" s="124" t="s">
        <v>136</v>
      </c>
      <c r="L42" s="124"/>
      <c r="M42" s="124"/>
      <c r="N42" s="124"/>
      <c r="O42" s="124"/>
      <c r="P42" s="124"/>
      <c r="Q42" s="124"/>
      <c r="R42" s="124"/>
      <c r="S42" s="124"/>
      <c r="AS42" s="48"/>
      <c r="AV42"/>
      <c r="AX42" s="2"/>
      <c r="AY42"/>
    </row>
    <row r="43" spans="1:51" ht="13.5" customHeight="1">
      <c r="A43" s="175" t="s">
        <v>111</v>
      </c>
      <c r="B43" s="204" t="s">
        <v>145</v>
      </c>
      <c r="C43" s="205"/>
      <c r="D43" s="205"/>
      <c r="E43" s="205"/>
      <c r="F43" s="178"/>
      <c r="G43" s="179"/>
      <c r="H43" s="179"/>
      <c r="I43" s="179"/>
      <c r="J43" s="124"/>
      <c r="K43" s="225" t="s">
        <v>140</v>
      </c>
      <c r="L43" s="226" t="s">
        <v>142</v>
      </c>
      <c r="M43" s="122"/>
      <c r="N43" s="122"/>
      <c r="O43" s="122"/>
      <c r="P43" s="122"/>
      <c r="Q43" s="122"/>
      <c r="R43" s="122"/>
      <c r="S43" s="122"/>
      <c r="AS43" s="48"/>
      <c r="AV43"/>
      <c r="AX43" s="2"/>
      <c r="AY43"/>
    </row>
    <row r="44" spans="1:51" ht="13.5" customHeight="1">
      <c r="A44" s="175" t="s">
        <v>107</v>
      </c>
      <c r="B44" s="205" t="s">
        <v>92</v>
      </c>
      <c r="C44" s="205"/>
      <c r="D44" s="178"/>
      <c r="E44" s="178"/>
      <c r="F44" s="178"/>
      <c r="G44" s="179"/>
      <c r="H44" s="179"/>
      <c r="I44" s="179"/>
      <c r="J44" s="124"/>
      <c r="K44" s="225"/>
      <c r="L44" s="122"/>
      <c r="M44" s="122"/>
      <c r="N44" s="122"/>
      <c r="O44" s="122"/>
      <c r="P44" s="122"/>
      <c r="Q44" s="122"/>
      <c r="R44" s="122"/>
      <c r="S44" s="122"/>
      <c r="AS44" s="48"/>
      <c r="AV44"/>
      <c r="AX44" s="2"/>
      <c r="AY44"/>
    </row>
    <row r="45" spans="1:51" ht="13.5" customHeight="1">
      <c r="A45" s="175" t="s">
        <v>108</v>
      </c>
      <c r="B45" s="205" t="s">
        <v>93</v>
      </c>
      <c r="C45" s="205"/>
      <c r="D45" s="205"/>
      <c r="E45" s="205"/>
      <c r="F45" s="178"/>
      <c r="G45" s="179"/>
      <c r="H45" s="179"/>
      <c r="I45" s="179"/>
      <c r="J45" s="124" t="s">
        <v>138</v>
      </c>
      <c r="K45" s="122"/>
      <c r="L45" s="122"/>
      <c r="M45" s="122"/>
      <c r="N45" s="122"/>
      <c r="O45" s="122"/>
      <c r="P45" s="122"/>
      <c r="Q45" s="122"/>
      <c r="R45" s="122"/>
      <c r="S45" s="122"/>
      <c r="AS45" s="48"/>
      <c r="AV45"/>
      <c r="AX45" s="2"/>
      <c r="AY45"/>
    </row>
    <row r="46" spans="1:51" ht="13.5" customHeight="1">
      <c r="A46" s="175" t="s">
        <v>110</v>
      </c>
      <c r="B46" s="212" t="s">
        <v>101</v>
      </c>
      <c r="C46" s="205"/>
      <c r="D46" s="205"/>
      <c r="E46" s="205"/>
      <c r="F46" s="178"/>
      <c r="G46" s="179"/>
      <c r="H46" s="179"/>
      <c r="I46" s="179"/>
      <c r="J46" s="124"/>
      <c r="K46" s="124" t="s">
        <v>139</v>
      </c>
      <c r="L46" s="124"/>
      <c r="M46" s="124"/>
      <c r="N46" s="124"/>
      <c r="O46" s="124"/>
      <c r="P46" s="124"/>
      <c r="Q46" s="124"/>
      <c r="R46" s="124"/>
      <c r="S46" s="124"/>
      <c r="AS46" s="48"/>
      <c r="AV46"/>
      <c r="AX46" s="2"/>
      <c r="AY46"/>
    </row>
    <row r="47" spans="1:51" ht="13.5" customHeight="1">
      <c r="A47" s="175"/>
      <c r="B47" s="205" t="s">
        <v>94</v>
      </c>
      <c r="C47" s="205"/>
      <c r="D47" s="205"/>
      <c r="E47" s="205"/>
      <c r="F47" s="178"/>
      <c r="G47" s="179"/>
      <c r="H47" s="179"/>
      <c r="I47" s="179"/>
      <c r="J47" s="125"/>
      <c r="K47" s="225" t="s">
        <v>143</v>
      </c>
      <c r="L47" s="226" t="s">
        <v>141</v>
      </c>
      <c r="M47" s="122"/>
      <c r="N47" s="122"/>
      <c r="O47" s="122"/>
      <c r="P47" s="122"/>
      <c r="Q47" s="122"/>
      <c r="R47" s="122"/>
      <c r="S47" s="122"/>
    </row>
    <row r="48" spans="1:51" ht="13.9" customHeight="1">
      <c r="A48" s="17"/>
      <c r="B48" s="178"/>
      <c r="C48" s="178"/>
      <c r="D48" s="178"/>
      <c r="E48" s="178"/>
      <c r="F48" s="178"/>
      <c r="G48" s="178"/>
      <c r="H48" s="179"/>
      <c r="I48" s="179"/>
    </row>
    <row r="49" spans="1:55" ht="13.5" customHeight="1">
      <c r="A49" s="176" t="s">
        <v>95</v>
      </c>
      <c r="B49" s="17"/>
      <c r="C49" s="17"/>
      <c r="D49" s="17"/>
      <c r="E49" s="17"/>
      <c r="F49" s="17"/>
      <c r="G49" s="17"/>
      <c r="H49" s="15"/>
      <c r="I49" s="15"/>
    </row>
    <row r="50" spans="1:55" ht="13.9" customHeight="1">
      <c r="A50" s="211" t="s">
        <v>147</v>
      </c>
      <c r="B50" s="17"/>
      <c r="C50" s="17"/>
      <c r="D50" s="17"/>
      <c r="E50" s="17"/>
      <c r="F50" s="17"/>
      <c r="G50" s="17"/>
      <c r="H50" s="15"/>
      <c r="I50" s="15"/>
    </row>
    <row r="51" spans="1:55" ht="13.9" customHeight="1">
      <c r="A51" s="211"/>
      <c r="B51" s="211" t="s">
        <v>146</v>
      </c>
      <c r="C51" s="17"/>
      <c r="D51" s="17"/>
      <c r="E51" s="17"/>
      <c r="F51" s="17"/>
      <c r="G51" s="17"/>
      <c r="H51" s="15"/>
      <c r="I51" s="15"/>
    </row>
    <row r="52" spans="1:55" ht="13.9" customHeight="1">
      <c r="A52" s="211" t="s">
        <v>144</v>
      </c>
      <c r="B52" s="17"/>
      <c r="C52" s="17"/>
      <c r="D52" s="17"/>
      <c r="E52" s="17"/>
      <c r="F52" s="17"/>
      <c r="G52" s="17"/>
      <c r="H52" s="15"/>
      <c r="I52" s="15"/>
    </row>
    <row r="53" spans="1:55" s="16" customFormat="1" ht="13.9" customHeight="1">
      <c r="A53" s="178" t="s">
        <v>112</v>
      </c>
      <c r="B53" s="17"/>
      <c r="C53" s="17"/>
      <c r="D53" s="17"/>
      <c r="E53" s="17"/>
      <c r="F53" s="17"/>
      <c r="G53" s="17"/>
      <c r="H53" s="15"/>
      <c r="I53" s="1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 s="48"/>
      <c r="AU53" s="48"/>
      <c r="AV53" s="48"/>
      <c r="AW53"/>
      <c r="AX53"/>
      <c r="AY53" s="2"/>
      <c r="AZ53"/>
      <c r="BA53"/>
      <c r="BB53"/>
      <c r="BC53"/>
    </row>
    <row r="54" spans="1:55" s="16" customFormat="1" ht="13.9" customHeight="1">
      <c r="A54" s="17"/>
      <c r="B54" s="178" t="s">
        <v>113</v>
      </c>
      <c r="C54" s="17"/>
      <c r="D54" s="17"/>
      <c r="E54" s="17"/>
      <c r="F54" s="17"/>
      <c r="G54" s="17"/>
      <c r="H54" s="15"/>
      <c r="I54" s="15"/>
      <c r="J54"/>
      <c r="K54"/>
      <c r="L54"/>
      <c r="M54"/>
      <c r="N54"/>
      <c r="O54"/>
      <c r="P54"/>
      <c r="Q54"/>
      <c r="R54"/>
      <c r="S54" s="12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 s="48"/>
      <c r="AU54" s="48"/>
      <c r="AV54" s="48"/>
      <c r="AW54"/>
      <c r="AX54"/>
      <c r="AY54" s="2"/>
      <c r="AZ54"/>
      <c r="BA54"/>
      <c r="BB54"/>
      <c r="BC54"/>
    </row>
    <row r="55" spans="1:55" s="16" customFormat="1" ht="13.9" customHeight="1">
      <c r="A55" s="177" t="s">
        <v>31</v>
      </c>
      <c r="B55" s="211" t="s">
        <v>123</v>
      </c>
      <c r="C55" s="17"/>
      <c r="D55" s="17"/>
      <c r="E55" s="17"/>
      <c r="F55" s="17"/>
      <c r="G55" s="17"/>
      <c r="H55" s="15"/>
      <c r="I55" s="1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 s="48"/>
      <c r="AU55" s="48"/>
      <c r="AV55" s="48"/>
      <c r="AW55"/>
      <c r="AX55"/>
      <c r="AY55" s="2"/>
      <c r="AZ55"/>
      <c r="BA55"/>
      <c r="BB55"/>
      <c r="BC55"/>
    </row>
    <row r="56" spans="1:55" s="16" customFormat="1" ht="13.9" customHeight="1">
      <c r="A56" s="17"/>
      <c r="B56" s="178" t="s">
        <v>114</v>
      </c>
      <c r="C56" s="17"/>
      <c r="D56" s="17"/>
      <c r="E56" s="17"/>
      <c r="F56" s="17"/>
      <c r="G56" s="17"/>
      <c r="H56" s="15"/>
      <c r="I56" s="15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48"/>
      <c r="AU56" s="48"/>
      <c r="AV56" s="48"/>
      <c r="AW56"/>
      <c r="AX56"/>
      <c r="AY56" s="2"/>
      <c r="AZ56"/>
      <c r="BA56"/>
      <c r="BB56"/>
      <c r="BC56"/>
    </row>
    <row r="57" spans="1:55" s="16" customFormat="1" ht="13.9" customHeight="1">
      <c r="A57" s="177" t="s">
        <v>32</v>
      </c>
      <c r="B57" s="178" t="s">
        <v>124</v>
      </c>
      <c r="C57" s="17"/>
      <c r="D57" s="17"/>
      <c r="E57" s="17"/>
      <c r="F57" s="17"/>
      <c r="G57" s="17"/>
      <c r="H57" s="15"/>
      <c r="I57" s="1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48"/>
      <c r="AU57" s="48"/>
      <c r="AV57" s="48"/>
      <c r="AW57"/>
      <c r="AX57"/>
      <c r="AY57" s="2"/>
      <c r="AZ57"/>
      <c r="BA57"/>
      <c r="BB57"/>
      <c r="BC57"/>
    </row>
    <row r="58" spans="1:55" s="16" customFormat="1" ht="13.9" customHeight="1">
      <c r="A58" s="17"/>
      <c r="B58" s="178" t="s">
        <v>115</v>
      </c>
      <c r="C58" s="17"/>
      <c r="D58" s="17"/>
      <c r="E58" s="17"/>
      <c r="F58" s="17"/>
      <c r="G58" s="17"/>
      <c r="H58" s="15"/>
      <c r="I58" s="15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48"/>
      <c r="AU58" s="48"/>
      <c r="AV58" s="48"/>
      <c r="AW58"/>
      <c r="AX58"/>
      <c r="AY58" s="2"/>
      <c r="AZ58"/>
      <c r="BA58"/>
      <c r="BB58"/>
      <c r="BC58"/>
    </row>
    <row r="59" spans="1:55" s="16" customFormat="1" ht="13.9" customHeight="1">
      <c r="A59" s="178" t="s">
        <v>116</v>
      </c>
      <c r="B59" s="17"/>
      <c r="C59" s="17"/>
      <c r="D59" s="17"/>
      <c r="E59" s="17"/>
      <c r="F59" s="17"/>
      <c r="G59" s="17"/>
      <c r="H59" s="15"/>
      <c r="I59" s="1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 s="48"/>
      <c r="AU59" s="48"/>
      <c r="AV59" s="48"/>
      <c r="AW59"/>
      <c r="AX59"/>
      <c r="AY59" s="2"/>
      <c r="AZ59"/>
      <c r="BA59"/>
      <c r="BB59"/>
      <c r="BC59"/>
    </row>
    <row r="60" spans="1:55" s="16" customFormat="1" ht="13.9" customHeight="1">
      <c r="A60" s="17" t="s">
        <v>33</v>
      </c>
      <c r="B60" s="17"/>
      <c r="C60" s="17"/>
      <c r="D60" s="17"/>
      <c r="E60" s="17"/>
      <c r="F60" s="17"/>
      <c r="G60" s="17"/>
      <c r="H60" s="15"/>
      <c r="I60" s="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 s="48"/>
      <c r="AU60" s="48"/>
      <c r="AV60" s="48"/>
      <c r="AW60"/>
      <c r="AX60"/>
      <c r="AY60" s="2"/>
      <c r="AZ60"/>
      <c r="BA60"/>
      <c r="BB60"/>
      <c r="BC60"/>
    </row>
    <row r="61" spans="1:55" s="16" customFormat="1" ht="13.9" customHeight="1">
      <c r="A61" s="17" t="s">
        <v>34</v>
      </c>
      <c r="B61" s="17"/>
      <c r="C61" s="17"/>
      <c r="D61" s="17"/>
      <c r="E61" s="17"/>
      <c r="F61" s="17"/>
      <c r="G61" s="17"/>
      <c r="H61" s="15"/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 s="48"/>
      <c r="AU61" s="48"/>
      <c r="AV61" s="48"/>
      <c r="AW61"/>
      <c r="AX61"/>
      <c r="AY61" s="2"/>
      <c r="AZ61"/>
      <c r="BA61"/>
      <c r="BB61"/>
      <c r="BC61"/>
    </row>
    <row r="62" spans="1:55" s="16" customFormat="1" ht="13.9" customHeight="1">
      <c r="A62" s="208" t="s">
        <v>119</v>
      </c>
      <c r="B62" s="211" t="s">
        <v>130</v>
      </c>
      <c r="C62" s="17"/>
      <c r="D62" s="17"/>
      <c r="E62" s="17"/>
      <c r="F62" s="17"/>
      <c r="G62" s="17"/>
      <c r="H62" s="15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 s="48"/>
      <c r="AU62" s="48"/>
      <c r="AV62" s="48"/>
      <c r="AW62"/>
      <c r="AX62"/>
      <c r="AY62" s="2"/>
      <c r="AZ62"/>
      <c r="BA62"/>
      <c r="BB62"/>
      <c r="BC62"/>
    </row>
    <row r="63" spans="1:55" s="16" customFormat="1" ht="13.9" customHeight="1">
      <c r="A63" s="17"/>
      <c r="B63" s="178" t="s">
        <v>117</v>
      </c>
      <c r="C63" s="17"/>
      <c r="D63" s="17"/>
      <c r="E63" s="17"/>
      <c r="F63" s="17"/>
      <c r="G63" s="17"/>
      <c r="H63" s="15"/>
      <c r="I63" s="15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48"/>
      <c r="AU63" s="48"/>
      <c r="AV63" s="48"/>
      <c r="AW63"/>
      <c r="AX63"/>
      <c r="AY63" s="2"/>
      <c r="AZ63"/>
      <c r="BA63"/>
      <c r="BB63"/>
      <c r="BC63"/>
    </row>
    <row r="64" spans="1:55" s="16" customFormat="1" ht="13.9" customHeight="1">
      <c r="A64" s="208" t="s">
        <v>120</v>
      </c>
      <c r="B64" s="211" t="s">
        <v>131</v>
      </c>
      <c r="C64" s="17"/>
      <c r="D64" s="17"/>
      <c r="E64" s="17"/>
      <c r="F64" s="17"/>
      <c r="G64" s="17"/>
      <c r="H64" s="15"/>
      <c r="I64" s="15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 s="48"/>
      <c r="AU64" s="48"/>
      <c r="AV64" s="48"/>
      <c r="AW64"/>
      <c r="AX64"/>
      <c r="AY64" s="2"/>
      <c r="AZ64"/>
      <c r="BA64"/>
      <c r="BB64"/>
      <c r="BC64"/>
    </row>
    <row r="65" spans="1:56" s="16" customFormat="1" ht="13.9" customHeight="1">
      <c r="A65" s="17"/>
      <c r="B65" s="178" t="s">
        <v>118</v>
      </c>
      <c r="C65" s="17"/>
      <c r="D65" s="17"/>
      <c r="E65" s="17"/>
      <c r="F65" s="17"/>
      <c r="G65" s="17"/>
      <c r="H65" s="15"/>
      <c r="I65" s="1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 s="48"/>
      <c r="AU65" s="48"/>
      <c r="AV65" s="48"/>
      <c r="AW65"/>
      <c r="AX65"/>
      <c r="AY65" s="2"/>
      <c r="AZ65"/>
      <c r="BA65"/>
      <c r="BB65"/>
      <c r="BC65"/>
    </row>
    <row r="66" spans="1:56" s="16" customFormat="1" ht="13.9" customHeight="1">
      <c r="A66" s="17"/>
      <c r="B66" s="211" t="s">
        <v>149</v>
      </c>
      <c r="C66" s="17"/>
      <c r="D66" s="17"/>
      <c r="E66" s="17"/>
      <c r="F66" s="17"/>
      <c r="G66" s="17"/>
      <c r="H66" s="15"/>
      <c r="I66" s="15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 s="48"/>
      <c r="AU66" s="48"/>
      <c r="AV66" s="48"/>
      <c r="AW66"/>
      <c r="AX66"/>
      <c r="AY66" s="2"/>
      <c r="AZ66"/>
      <c r="BA66"/>
      <c r="BB66"/>
      <c r="BC66"/>
    </row>
    <row r="67" spans="1:56" s="16" customFormat="1" ht="13.9" customHeight="1">
      <c r="A67" s="211" t="s">
        <v>148</v>
      </c>
      <c r="B67" s="17"/>
      <c r="C67" s="17"/>
      <c r="D67" s="17"/>
      <c r="E67" s="17"/>
      <c r="F67" s="17"/>
      <c r="G67" s="17"/>
      <c r="H67" s="15"/>
      <c r="I67" s="15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 s="48"/>
      <c r="AU67" s="48"/>
      <c r="AV67" s="48"/>
      <c r="AW67"/>
      <c r="AX67"/>
      <c r="AY67" s="2"/>
      <c r="AZ67"/>
      <c r="BA67"/>
      <c r="BB67"/>
      <c r="BC67"/>
    </row>
    <row r="68" spans="1:56" s="16" customFormat="1" ht="13.9" customHeight="1">
      <c r="A68" s="211" t="s">
        <v>121</v>
      </c>
      <c r="B68" s="17"/>
      <c r="C68" s="17"/>
      <c r="D68" s="17"/>
      <c r="E68" s="17"/>
      <c r="F68" s="17"/>
      <c r="G68" s="17"/>
      <c r="H68" s="15"/>
      <c r="I68" s="15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 s="48"/>
      <c r="AU68" s="48"/>
      <c r="AV68" s="48"/>
      <c r="AW68"/>
      <c r="AX68"/>
      <c r="AY68" s="2"/>
      <c r="AZ68"/>
      <c r="BA68"/>
      <c r="BB68"/>
      <c r="BC68"/>
    </row>
    <row r="69" spans="1:56" s="16" customFormat="1" ht="13.9" customHeight="1">
      <c r="A69" s="211" t="s">
        <v>132</v>
      </c>
      <c r="B69" s="17"/>
      <c r="C69" s="17"/>
      <c r="D69" s="17"/>
      <c r="E69" s="17"/>
      <c r="F69" s="17"/>
      <c r="G69" s="17"/>
      <c r="H69" s="15"/>
      <c r="I69" s="15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 s="48"/>
      <c r="AU69" s="48"/>
      <c r="AV69" s="48"/>
      <c r="AW69"/>
      <c r="AX69"/>
      <c r="AY69" s="2"/>
      <c r="AZ69"/>
      <c r="BA69"/>
      <c r="BB69"/>
      <c r="BC69"/>
    </row>
    <row r="70" spans="1:56" s="16" customFormat="1" ht="13.9" customHeight="1">
      <c r="H70"/>
      <c r="I70" s="15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 s="48"/>
      <c r="AU70" s="48"/>
      <c r="AV70" s="48"/>
      <c r="AW70"/>
      <c r="AX70"/>
      <c r="AY70" s="2"/>
      <c r="AZ70"/>
      <c r="BA70"/>
      <c r="BB70"/>
      <c r="BC70"/>
    </row>
    <row r="71" spans="1:56" s="16" customFormat="1" ht="13.9" customHeight="1">
      <c r="A71" s="213" t="s">
        <v>96</v>
      </c>
      <c r="B71" s="214"/>
      <c r="C71" s="214"/>
      <c r="D71" s="214"/>
      <c r="E71" s="214"/>
      <c r="F71" s="214"/>
      <c r="G71" s="214"/>
      <c r="H71" s="215"/>
      <c r="I71" s="15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 s="48"/>
      <c r="AU71" s="48"/>
      <c r="AV71" s="48"/>
      <c r="AW71"/>
      <c r="AX71"/>
      <c r="AY71" s="2"/>
      <c r="AZ71"/>
      <c r="BA71"/>
      <c r="BB71"/>
      <c r="BC71"/>
    </row>
    <row r="72" spans="1:56" s="16" customFormat="1" ht="13.9" customHeight="1">
      <c r="A72" s="214" t="s">
        <v>97</v>
      </c>
      <c r="B72" s="214"/>
      <c r="C72" s="214"/>
      <c r="D72" s="214"/>
      <c r="E72" s="214"/>
      <c r="F72" s="214"/>
      <c r="G72" s="214"/>
      <c r="H72" s="215"/>
      <c r="I72" s="15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 s="48"/>
      <c r="AV72" s="48"/>
      <c r="AW72" s="48"/>
      <c r="AX72"/>
      <c r="AY72"/>
      <c r="AZ72" s="2"/>
      <c r="BA72"/>
      <c r="BB72"/>
      <c r="BC72"/>
      <c r="BD72"/>
    </row>
    <row r="73" spans="1:56" s="16" customFormat="1" ht="13.9" customHeight="1">
      <c r="A73" s="214"/>
      <c r="B73" s="214" t="s">
        <v>133</v>
      </c>
      <c r="C73" s="214"/>
      <c r="D73" s="214"/>
      <c r="E73" s="214"/>
      <c r="F73" s="214"/>
      <c r="G73" s="214"/>
      <c r="H73" s="215"/>
      <c r="I73" s="15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 s="48"/>
      <c r="AV73" s="48"/>
      <c r="AW73" s="48"/>
      <c r="AX73"/>
      <c r="AY73"/>
      <c r="AZ73" s="2"/>
      <c r="BA73"/>
      <c r="BB73"/>
      <c r="BC73"/>
      <c r="BD73"/>
    </row>
    <row r="74" spans="1:56" s="16" customFormat="1" ht="13.9" customHeight="1">
      <c r="A74" s="214" t="s">
        <v>134</v>
      </c>
      <c r="B74" s="214"/>
      <c r="C74" s="214"/>
      <c r="D74" s="214"/>
      <c r="E74" s="214"/>
      <c r="F74" s="214"/>
      <c r="G74" s="214"/>
      <c r="H74" s="215"/>
      <c r="I74" s="15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 s="48"/>
      <c r="AV74" s="48"/>
      <c r="AW74" s="48"/>
      <c r="AX74"/>
      <c r="AY74"/>
      <c r="AZ74" s="2"/>
      <c r="BA74"/>
      <c r="BB74"/>
      <c r="BC74"/>
      <c r="BD74"/>
    </row>
    <row r="75" spans="1:56" s="16" customFormat="1" ht="13.9" customHeight="1">
      <c r="A75" s="214"/>
      <c r="B75" s="214" t="s">
        <v>135</v>
      </c>
      <c r="C75" s="214"/>
      <c r="D75" s="214"/>
      <c r="E75" s="214"/>
      <c r="F75" s="214"/>
      <c r="G75" s="214"/>
      <c r="H75" s="215"/>
      <c r="I75" s="1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 s="48"/>
      <c r="AV75" s="48"/>
      <c r="AW75" s="48"/>
      <c r="AX75"/>
      <c r="AY75"/>
      <c r="AZ75" s="2"/>
      <c r="BA75"/>
      <c r="BB75"/>
      <c r="BC75"/>
      <c r="BD75"/>
    </row>
    <row r="76" spans="1:56" s="16" customFormat="1" ht="13.9" customHeight="1">
      <c r="A76" s="214" t="s">
        <v>126</v>
      </c>
      <c r="B76" s="214"/>
      <c r="C76" s="214"/>
      <c r="D76" s="214"/>
      <c r="E76" s="214"/>
      <c r="F76" s="214"/>
      <c r="G76" s="214"/>
      <c r="H76" s="215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 s="48"/>
      <c r="AV76" s="48"/>
      <c r="AW76" s="48"/>
      <c r="AX76"/>
      <c r="AY76"/>
      <c r="AZ76" s="2"/>
      <c r="BA76"/>
      <c r="BB76"/>
      <c r="BC76"/>
      <c r="BD76"/>
    </row>
    <row r="77" spans="1:56" s="16" customFormat="1" ht="13.9" customHeight="1">
      <c r="A77" s="214" t="s">
        <v>127</v>
      </c>
      <c r="B77" s="214"/>
      <c r="C77" s="214"/>
      <c r="D77" s="214"/>
      <c r="E77" s="214"/>
      <c r="F77" s="214"/>
      <c r="G77" s="214"/>
      <c r="H77" s="21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 s="48"/>
      <c r="AV77" s="48"/>
      <c r="AW77" s="48"/>
      <c r="AX77"/>
      <c r="AY77"/>
      <c r="AZ77" s="2"/>
      <c r="BA77"/>
      <c r="BB77"/>
      <c r="BC77"/>
      <c r="BD77"/>
    </row>
    <row r="78" spans="1:56" s="16" customFormat="1" ht="13.9" customHeight="1">
      <c r="A78" s="214" t="s">
        <v>128</v>
      </c>
      <c r="B78" s="214"/>
      <c r="C78" s="214"/>
      <c r="D78" s="214"/>
      <c r="E78" s="214"/>
      <c r="F78" s="214"/>
      <c r="G78" s="214"/>
      <c r="H78" s="21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 s="48"/>
      <c r="AV78" s="48"/>
      <c r="AW78" s="48"/>
      <c r="AX78"/>
      <c r="AY78"/>
      <c r="AZ78" s="2"/>
      <c r="BA78"/>
      <c r="BB78"/>
      <c r="BC78"/>
      <c r="BD78"/>
    </row>
    <row r="79" spans="1:56" s="16" customFormat="1" ht="13.9" customHeight="1">
      <c r="A79" s="214"/>
      <c r="B79" s="214"/>
      <c r="C79" s="214"/>
      <c r="D79" s="214"/>
      <c r="E79" s="214"/>
      <c r="F79" s="214"/>
      <c r="G79" s="214"/>
      <c r="H79" s="215"/>
      <c r="I79" s="15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 s="48"/>
      <c r="AV79" s="48"/>
      <c r="AW79" s="48"/>
      <c r="AX79"/>
      <c r="AY79"/>
      <c r="AZ79" s="2"/>
      <c r="BA79"/>
      <c r="BB79"/>
      <c r="BC79"/>
      <c r="BD79"/>
    </row>
    <row r="80" spans="1:56" s="16" customFormat="1" ht="13.9" customHeight="1">
      <c r="A80" s="171"/>
      <c r="B80" s="171"/>
      <c r="C80" s="171"/>
      <c r="D80" s="171"/>
      <c r="E80" s="171"/>
      <c r="F80" s="171"/>
      <c r="G80" s="171"/>
      <c r="H80" s="187"/>
      <c r="I80" s="15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 s="48"/>
      <c r="AV80" s="48"/>
      <c r="AW80" s="48"/>
      <c r="AX80"/>
      <c r="AY80"/>
      <c r="AZ80" s="2"/>
      <c r="BA80"/>
      <c r="BB80"/>
      <c r="BC80"/>
      <c r="BD80"/>
    </row>
    <row r="81" spans="1:56" s="16" customFormat="1" ht="13.9" customHeight="1">
      <c r="A81" s="171"/>
      <c r="B81" s="171"/>
      <c r="C81" s="171"/>
      <c r="D81" s="171"/>
      <c r="E81" s="171"/>
      <c r="F81" s="171"/>
      <c r="G81" s="171"/>
      <c r="H81" s="187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 s="48"/>
      <c r="AV81" s="48"/>
      <c r="AW81" s="48"/>
      <c r="AX81"/>
      <c r="AY81"/>
      <c r="AZ81" s="2"/>
      <c r="BA81"/>
      <c r="BB81"/>
      <c r="BC81"/>
      <c r="BD81"/>
    </row>
    <row r="82" spans="1:56" s="16" customFormat="1" ht="13.9" customHeight="1">
      <c r="A82" s="171"/>
      <c r="B82" s="171"/>
      <c r="C82" s="171"/>
      <c r="D82" s="171"/>
      <c r="E82" s="171"/>
      <c r="F82" s="171"/>
      <c r="G82" s="171"/>
      <c r="H82" s="187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 s="48"/>
      <c r="AV82" s="48"/>
      <c r="AW82" s="48"/>
      <c r="AX82"/>
      <c r="AY82"/>
      <c r="AZ82" s="2"/>
      <c r="BA82"/>
      <c r="BB82"/>
      <c r="BC82"/>
      <c r="BD82"/>
    </row>
    <row r="83" spans="1:56" s="16" customFormat="1" ht="13.9" customHeight="1">
      <c r="A83" s="171"/>
      <c r="B83" s="171"/>
      <c r="C83" s="171"/>
      <c r="D83" s="171"/>
      <c r="E83" s="171"/>
      <c r="F83" s="171"/>
      <c r="G83" s="171"/>
      <c r="H83" s="187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 s="48"/>
      <c r="AV83" s="48"/>
      <c r="AW83" s="48"/>
      <c r="AX83"/>
      <c r="AY83"/>
      <c r="AZ83" s="2"/>
      <c r="BA83"/>
      <c r="BB83"/>
      <c r="BC83"/>
      <c r="BD83"/>
    </row>
    <row r="84" spans="1:56" s="16" customFormat="1" ht="13.9" customHeight="1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 s="48"/>
      <c r="AU84" s="48"/>
      <c r="AV84" s="48"/>
      <c r="AW84"/>
      <c r="AX84"/>
      <c r="AY84" s="2"/>
      <c r="AZ84"/>
      <c r="BA84"/>
      <c r="BB84"/>
      <c r="BC84"/>
    </row>
    <row r="85" spans="1:56" s="16" customFormat="1" ht="13.9" customHeight="1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 s="48"/>
      <c r="AU85" s="48"/>
      <c r="AV85" s="48"/>
      <c r="AW85"/>
      <c r="AX85"/>
      <c r="AY85" s="2"/>
      <c r="AZ85"/>
      <c r="BA85"/>
      <c r="BB85"/>
      <c r="BC85"/>
    </row>
    <row r="86" spans="1:56" s="16" customFormat="1" ht="13.9" customHeight="1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 s="48"/>
      <c r="AU86" s="48"/>
      <c r="AV86" s="48"/>
      <c r="AW86"/>
      <c r="AX86"/>
      <c r="AY86" s="2"/>
      <c r="AZ86"/>
      <c r="BA86"/>
      <c r="BB86"/>
      <c r="BC86"/>
    </row>
    <row r="87" spans="1:56" ht="13.9" customHeight="1">
      <c r="B87" s="121"/>
    </row>
    <row r="90" spans="1:56" s="16" customFormat="1" ht="13.9" customHeight="1"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 s="48"/>
      <c r="AU90" s="48"/>
      <c r="AV90" s="48"/>
      <c r="AW90"/>
      <c r="AX90"/>
      <c r="AY90" s="2"/>
      <c r="AZ90"/>
      <c r="BA90"/>
      <c r="BB90"/>
      <c r="BC90"/>
    </row>
  </sheetData>
  <mergeCells count="2">
    <mergeCell ref="K21:L21"/>
    <mergeCell ref="K1:L1"/>
  </mergeCells>
  <hyperlinks>
    <hyperlink ref="L43" r:id="rId1"/>
    <hyperlink ref="L47" r:id="rId2"/>
  </hyperlinks>
  <pageMargins left="0.78740157480314965" right="0.78740157480314965" top="0.78740157480314965" bottom="0.47244094488188981" header="0.39370078740157483" footer="0.31496062992125984"/>
  <pageSetup paperSize="9" scale="72" orientation="landscape" r:id="rId3"/>
  <headerFooter alignWithMargins="0">
    <oddHeader>&amp;L&amp;F; &amp;A&amp;C&amp;P / &amp;N&amp;R&amp;G</oddHeader>
    <oddFooter>&amp;L
&amp;D&amp;R
www.oroboros.at</oddFooter>
  </headerFooter>
  <colBreaks count="1" manualBreakCount="1">
    <brk id="9" max="1048575" man="1"/>
  </col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0"/>
  <sheetViews>
    <sheetView showGridLines="0" zoomScaleNormal="100" zoomScalePageLayoutView="55" workbookViewId="0"/>
  </sheetViews>
  <sheetFormatPr baseColWidth="10" defaultRowHeight="13.9" customHeight="1"/>
  <cols>
    <col min="1" max="1" width="23.28515625" style="16" customWidth="1"/>
    <col min="2" max="2" width="4" style="16" customWidth="1"/>
    <col min="3" max="3" width="8.7109375" style="16" customWidth="1"/>
    <col min="4" max="6" width="9.7109375" style="16" customWidth="1"/>
    <col min="7" max="7" width="15.7109375" style="16" customWidth="1"/>
    <col min="8" max="8" width="49.85546875" customWidth="1"/>
    <col min="9" max="9" width="50.5703125" customWidth="1"/>
    <col min="10" max="10" width="7.42578125" customWidth="1"/>
    <col min="11" max="11" width="20.85546875" customWidth="1"/>
    <col min="12" max="12" width="12" customWidth="1"/>
    <col min="13" max="13" width="9.5703125" customWidth="1"/>
    <col min="14" max="18" width="8.7109375" customWidth="1"/>
    <col min="19" max="19" width="11.85546875" customWidth="1"/>
    <col min="20" max="20" width="12.28515625" customWidth="1"/>
    <col min="21" max="21" width="8.7109375" customWidth="1"/>
    <col min="22" max="22" width="12.42578125" customWidth="1"/>
    <col min="23" max="23" width="8.7109375" customWidth="1"/>
    <col min="24" max="24" width="15.42578125" customWidth="1"/>
    <col min="25" max="25" width="17.7109375" customWidth="1"/>
    <col min="26" max="26" width="8.7109375" customWidth="1"/>
    <col min="27" max="27" width="6.140625" customWidth="1"/>
    <col min="28" max="28" width="8.42578125" customWidth="1"/>
    <col min="29" max="29" width="8.7109375" customWidth="1"/>
    <col min="30" max="30" width="7.140625" customWidth="1"/>
    <col min="31" max="31" width="7.42578125" customWidth="1"/>
    <col min="32" max="32" width="5" customWidth="1"/>
    <col min="33" max="33" width="7.28515625" customWidth="1"/>
    <col min="34" max="34" width="7.140625" customWidth="1"/>
    <col min="35" max="35" width="6.7109375" customWidth="1"/>
    <col min="36" max="36" width="5.7109375" customWidth="1"/>
    <col min="37" max="37" width="8.28515625" customWidth="1"/>
    <col min="38" max="38" width="8.7109375" customWidth="1"/>
    <col min="39" max="39" width="8.28515625" customWidth="1"/>
    <col min="40" max="40" width="9.140625" customWidth="1"/>
    <col min="41" max="41" width="8" customWidth="1"/>
    <col min="42" max="42" width="8.7109375" customWidth="1"/>
    <col min="43" max="43" width="7.7109375" customWidth="1"/>
    <col min="44" max="45" width="7.42578125" customWidth="1"/>
    <col min="46" max="48" width="10" style="48" customWidth="1"/>
    <col min="49" max="50" width="8.42578125" customWidth="1"/>
    <col min="51" max="51" width="6.28515625" style="2" customWidth="1"/>
    <col min="52" max="54" width="7.28515625" customWidth="1"/>
    <col min="55" max="75" width="10.7109375" customWidth="1"/>
  </cols>
  <sheetData>
    <row r="1" spans="1:55" s="51" customFormat="1" ht="13.9" customHeight="1">
      <c r="A1" s="46" t="s">
        <v>4</v>
      </c>
      <c r="B1" s="46"/>
      <c r="C1" s="96" t="s">
        <v>77</v>
      </c>
      <c r="D1" s="47" t="s">
        <v>37</v>
      </c>
      <c r="E1" s="47" t="s">
        <v>14</v>
      </c>
      <c r="F1" s="47" t="s">
        <v>36</v>
      </c>
      <c r="G1" s="47" t="s">
        <v>38</v>
      </c>
      <c r="H1" s="50"/>
      <c r="I1" s="50"/>
      <c r="J1" s="220" t="s">
        <v>100</v>
      </c>
      <c r="K1" s="228" t="s">
        <v>81</v>
      </c>
      <c r="L1" s="228"/>
      <c r="M1" s="136" t="s">
        <v>27</v>
      </c>
      <c r="N1" s="137" t="s">
        <v>8</v>
      </c>
      <c r="O1" s="138" t="s">
        <v>82</v>
      </c>
      <c r="P1" s="139" t="s">
        <v>25</v>
      </c>
      <c r="R1" s="116"/>
      <c r="S1" s="117"/>
      <c r="T1" s="27" t="s">
        <v>45</v>
      </c>
      <c r="U1" s="28" t="s">
        <v>46</v>
      </c>
      <c r="V1" s="29" t="s">
        <v>47</v>
      </c>
      <c r="W1" s="29" t="s">
        <v>48</v>
      </c>
      <c r="X1" s="135" t="s">
        <v>30</v>
      </c>
      <c r="Y1" s="30" t="s">
        <v>49</v>
      </c>
      <c r="Z1" s="31" t="s">
        <v>50</v>
      </c>
      <c r="AA1" s="32" t="s">
        <v>55</v>
      </c>
      <c r="AB1" s="30" t="s">
        <v>51</v>
      </c>
      <c r="AC1" s="33" t="s">
        <v>56</v>
      </c>
      <c r="AD1" s="34" t="s">
        <v>57</v>
      </c>
      <c r="AE1" s="35" t="s">
        <v>58</v>
      </c>
      <c r="AF1" s="36" t="s">
        <v>59</v>
      </c>
      <c r="AG1" s="32" t="s">
        <v>60</v>
      </c>
      <c r="AH1" s="34" t="s">
        <v>61</v>
      </c>
      <c r="AI1" s="35" t="s">
        <v>62</v>
      </c>
      <c r="AJ1" s="36" t="s">
        <v>63</v>
      </c>
      <c r="AK1" s="32" t="s">
        <v>64</v>
      </c>
      <c r="AL1" s="33" t="s">
        <v>65</v>
      </c>
      <c r="AM1" s="37" t="s">
        <v>66</v>
      </c>
      <c r="AN1" s="33" t="s">
        <v>67</v>
      </c>
      <c r="AO1" s="37" t="s">
        <v>68</v>
      </c>
      <c r="AP1" s="34" t="s">
        <v>69</v>
      </c>
      <c r="AQ1" s="34" t="s">
        <v>70</v>
      </c>
      <c r="AR1" s="34" t="s">
        <v>71</v>
      </c>
      <c r="AS1" s="29" t="s">
        <v>52</v>
      </c>
      <c r="AT1" s="34" t="s">
        <v>72</v>
      </c>
      <c r="AU1" s="37" t="s">
        <v>73</v>
      </c>
      <c r="AV1" s="34" t="s">
        <v>28</v>
      </c>
      <c r="AW1" s="37" t="s">
        <v>29</v>
      </c>
      <c r="AX1" s="34" t="s">
        <v>53</v>
      </c>
      <c r="AY1" s="33" t="s">
        <v>74</v>
      </c>
      <c r="AZ1" s="34" t="s">
        <v>75</v>
      </c>
      <c r="BA1" s="34" t="s">
        <v>76</v>
      </c>
      <c r="BB1" s="38" t="s">
        <v>54</v>
      </c>
      <c r="BC1" s="24"/>
    </row>
    <row r="2" spans="1:55" s="52" customFormat="1" ht="13.9" customHeight="1" thickBot="1">
      <c r="A2" s="94" t="str">
        <f>J2</f>
        <v>Left</v>
      </c>
      <c r="B2" s="82">
        <f>K9</f>
        <v>0</v>
      </c>
      <c r="C2" s="95" t="s">
        <v>22</v>
      </c>
      <c r="D2" s="92" t="s">
        <v>23</v>
      </c>
      <c r="E2" s="93">
        <v>0</v>
      </c>
      <c r="F2" s="91" t="s">
        <v>22</v>
      </c>
      <c r="G2" s="92" t="s">
        <v>22</v>
      </c>
      <c r="J2" s="210" t="s">
        <v>6</v>
      </c>
      <c r="K2" s="4"/>
      <c r="L2" s="53"/>
      <c r="M2" s="53"/>
      <c r="N2" s="53"/>
      <c r="O2" s="53"/>
      <c r="P2" s="54"/>
      <c r="R2" s="55"/>
      <c r="S2" s="55"/>
      <c r="T2" s="224" t="s">
        <v>125</v>
      </c>
      <c r="U2" s="41"/>
      <c r="V2" s="42"/>
      <c r="W2" s="42"/>
      <c r="X2" s="56"/>
      <c r="Y2" s="43"/>
      <c r="Z2" s="44"/>
      <c r="AA2" s="45"/>
      <c r="AB2" s="57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7"/>
      <c r="AT2" s="56"/>
      <c r="AU2" s="56"/>
      <c r="AV2" s="56"/>
      <c r="AW2" s="56"/>
      <c r="AX2" s="44"/>
      <c r="AY2" s="56"/>
      <c r="AZ2" s="56"/>
      <c r="BA2" s="56"/>
      <c r="BB2" s="56"/>
      <c r="BC2" s="56"/>
    </row>
    <row r="3" spans="1:55" s="52" customFormat="1" ht="13.9" customHeight="1">
      <c r="A3" s="84" t="s">
        <v>78</v>
      </c>
      <c r="B3" s="90"/>
      <c r="C3" s="85"/>
      <c r="D3" s="85"/>
      <c r="E3" s="85"/>
      <c r="F3" s="85"/>
      <c r="G3" s="85"/>
      <c r="J3" s="5"/>
      <c r="K3" s="13"/>
      <c r="L3" s="58"/>
      <c r="M3" s="136"/>
      <c r="N3" s="137"/>
      <c r="O3" s="138"/>
      <c r="P3" s="139"/>
      <c r="T3" s="20" t="s">
        <v>80</v>
      </c>
      <c r="AR3" s="16"/>
      <c r="AW3" s="59"/>
    </row>
    <row r="4" spans="1:55" s="52" customFormat="1" ht="13.9" customHeight="1">
      <c r="A4" s="20" t="s">
        <v>2</v>
      </c>
      <c r="B4" s="16"/>
      <c r="C4" s="16"/>
      <c r="D4" s="16"/>
      <c r="E4" s="16"/>
      <c r="F4" s="16"/>
      <c r="G4" s="16"/>
      <c r="J4" s="5"/>
      <c r="K4" s="1"/>
      <c r="L4" s="60"/>
      <c r="M4" s="219"/>
      <c r="N4" s="219"/>
      <c r="O4" s="219"/>
      <c r="P4" s="219"/>
      <c r="AR4" s="16"/>
      <c r="AW4" s="59"/>
    </row>
    <row r="5" spans="1:55" s="52" customFormat="1" ht="13.9" customHeight="1" thickBot="1">
      <c r="A5" s="99"/>
      <c r="B5" s="99"/>
      <c r="C5" s="100"/>
      <c r="D5" s="100"/>
      <c r="E5" s="97"/>
      <c r="F5" s="101"/>
      <c r="G5" s="99"/>
      <c r="J5" s="6"/>
      <c r="K5" s="1"/>
      <c r="L5" s="60"/>
      <c r="M5" s="61"/>
      <c r="N5" s="61"/>
      <c r="O5" s="61"/>
      <c r="P5" s="61"/>
      <c r="R5" s="62"/>
      <c r="S5" s="62"/>
      <c r="AR5" s="16"/>
      <c r="AW5" s="59"/>
    </row>
    <row r="6" spans="1:55" s="52" customFormat="1" ht="13.9" customHeight="1">
      <c r="A6" s="99"/>
      <c r="B6" s="99"/>
      <c r="C6" s="102"/>
      <c r="D6" s="100"/>
      <c r="E6" s="97"/>
      <c r="F6" s="103"/>
      <c r="G6" s="99"/>
      <c r="J6" s="6"/>
      <c r="K6" s="7"/>
      <c r="L6" s="61"/>
      <c r="M6" s="61"/>
      <c r="N6" s="61"/>
      <c r="O6" s="61"/>
      <c r="P6" s="61"/>
      <c r="R6" s="144" t="s">
        <v>102</v>
      </c>
      <c r="S6" s="145"/>
      <c r="AR6" s="16"/>
      <c r="AW6" s="59"/>
    </row>
    <row r="7" spans="1:55" s="52" customFormat="1" ht="13.9" customHeight="1">
      <c r="A7" s="98"/>
      <c r="B7" s="98"/>
      <c r="C7" s="98"/>
      <c r="D7" s="98"/>
      <c r="E7" s="98"/>
      <c r="F7" s="98"/>
      <c r="G7" s="98"/>
      <c r="J7" s="4"/>
      <c r="K7" s="8"/>
      <c r="L7" s="63"/>
      <c r="M7" s="64"/>
      <c r="N7" s="64"/>
      <c r="O7" s="64"/>
      <c r="P7" s="64"/>
      <c r="R7" s="146" t="s">
        <v>99</v>
      </c>
      <c r="S7" s="147"/>
      <c r="AR7" s="16"/>
      <c r="AW7" s="59"/>
    </row>
    <row r="8" spans="1:55" s="52" customFormat="1" ht="13.9" customHeight="1">
      <c r="A8" s="98"/>
      <c r="B8" s="98"/>
      <c r="C8" s="98"/>
      <c r="D8" s="98"/>
      <c r="E8" s="98"/>
      <c r="F8" s="98"/>
      <c r="G8" s="98"/>
      <c r="J8" s="10"/>
      <c r="K8" s="217"/>
      <c r="L8" s="218"/>
      <c r="M8" s="65"/>
      <c r="N8" s="65"/>
      <c r="O8" s="65"/>
      <c r="P8" s="65"/>
      <c r="Q8" s="111"/>
      <c r="R8" s="140" t="s">
        <v>18</v>
      </c>
      <c r="S8" s="141" t="s">
        <v>25</v>
      </c>
      <c r="AR8" s="16"/>
      <c r="AW8" s="59"/>
    </row>
    <row r="9" spans="1:55" s="68" customFormat="1" ht="13.9" customHeight="1" thickBot="1">
      <c r="A9" s="99"/>
      <c r="B9" s="99"/>
      <c r="C9" s="99"/>
      <c r="D9" s="99"/>
      <c r="E9" s="99"/>
      <c r="F9" s="99"/>
      <c r="G9" s="99"/>
      <c r="J9" s="22"/>
      <c r="K9" s="216"/>
      <c r="L9" s="108"/>
      <c r="M9" s="67"/>
      <c r="N9" s="67"/>
      <c r="O9" s="223"/>
      <c r="P9" s="222"/>
      <c r="Q9" s="66"/>
      <c r="R9" s="190">
        <f>O9</f>
        <v>0</v>
      </c>
      <c r="S9" s="191">
        <f>P9</f>
        <v>0</v>
      </c>
      <c r="AR9" s="19"/>
      <c r="AW9" s="70"/>
    </row>
    <row r="10" spans="1:55" s="68" customFormat="1" ht="13.9" customHeight="1">
      <c r="A10" s="99"/>
      <c r="B10" s="99"/>
      <c r="C10" s="99"/>
      <c r="D10" s="99"/>
      <c r="E10" s="99"/>
      <c r="F10" s="99"/>
      <c r="G10" s="99"/>
      <c r="J10"/>
      <c r="K10" s="154"/>
      <c r="L10" s="155"/>
      <c r="M10" s="156"/>
      <c r="N10" s="156"/>
      <c r="O10" s="156"/>
      <c r="P10" s="157"/>
      <c r="Q10" s="109"/>
      <c r="R10" s="120"/>
      <c r="S10" s="120"/>
      <c r="AR10" s="19"/>
      <c r="AW10" s="70"/>
    </row>
    <row r="11" spans="1:55" s="52" customFormat="1" ht="13.9" customHeight="1">
      <c r="A11" s="99"/>
      <c r="B11" s="99"/>
      <c r="C11" s="99"/>
      <c r="D11" s="99"/>
      <c r="E11" s="99"/>
      <c r="F11" s="99"/>
      <c r="G11" s="99"/>
      <c r="J11"/>
      <c r="K11" s="154"/>
      <c r="L11" s="155"/>
      <c r="M11" s="156"/>
      <c r="N11" s="156"/>
      <c r="O11" s="156"/>
      <c r="P11" s="157"/>
      <c r="Q11" s="109"/>
      <c r="R11" s="69"/>
      <c r="S11" s="68"/>
      <c r="AR11" s="16"/>
      <c r="AW11" s="59"/>
    </row>
    <row r="12" spans="1:55" s="52" customFormat="1" ht="13.9" customHeight="1">
      <c r="A12" s="99"/>
      <c r="B12" s="99"/>
      <c r="C12" s="99"/>
      <c r="D12" s="99"/>
      <c r="E12" s="99"/>
      <c r="F12" s="99"/>
      <c r="G12" s="99"/>
      <c r="J12" s="6"/>
      <c r="K12" s="158"/>
      <c r="L12" s="159"/>
      <c r="M12" s="160"/>
      <c r="N12" s="160"/>
      <c r="O12" s="160"/>
      <c r="P12" s="161"/>
      <c r="Q12" s="110"/>
      <c r="AR12" s="16"/>
      <c r="AW12" s="59"/>
    </row>
    <row r="13" spans="1:55" s="52" customFormat="1" ht="13.9" customHeight="1">
      <c r="A13" s="104"/>
      <c r="B13" s="104"/>
      <c r="C13" s="104"/>
      <c r="D13" s="104"/>
      <c r="E13" s="104"/>
      <c r="F13" s="104"/>
      <c r="G13" s="104"/>
      <c r="J13" s="6"/>
      <c r="Q13" s="110"/>
      <c r="AR13" s="16"/>
      <c r="AW13" s="59"/>
    </row>
    <row r="14" spans="1:55" s="52" customFormat="1" ht="13.9" customHeight="1">
      <c r="A14" s="99"/>
      <c r="B14" s="99"/>
      <c r="C14" s="99"/>
      <c r="D14" s="99"/>
      <c r="E14" s="99"/>
      <c r="F14" s="99"/>
      <c r="G14" s="99"/>
      <c r="AR14" s="16"/>
      <c r="AW14" s="59"/>
    </row>
    <row r="15" spans="1:55" s="52" customFormat="1" ht="13.9" customHeight="1">
      <c r="A15" s="192"/>
      <c r="B15" s="192"/>
      <c r="C15" s="193"/>
      <c r="D15" s="194"/>
      <c r="E15" s="194"/>
      <c r="F15" s="194"/>
      <c r="G15" s="194"/>
      <c r="R15" s="142" t="s">
        <v>82</v>
      </c>
      <c r="S15" s="143" t="s">
        <v>26</v>
      </c>
      <c r="AR15" s="16"/>
      <c r="AW15" s="59"/>
    </row>
    <row r="16" spans="1:55" s="52" customFormat="1" ht="13.9" customHeight="1">
      <c r="A16" s="195"/>
      <c r="B16" s="196"/>
      <c r="C16" s="194"/>
      <c r="D16" s="194"/>
      <c r="E16" s="194"/>
      <c r="F16" s="197"/>
      <c r="G16" s="194"/>
      <c r="J16" s="164"/>
      <c r="K16" s="165">
        <f>K9</f>
        <v>0</v>
      </c>
      <c r="L16" s="166" t="s">
        <v>122</v>
      </c>
      <c r="M16" s="167">
        <f>M9-$S9</f>
        <v>0</v>
      </c>
      <c r="N16" s="167">
        <f>N9-$S9</f>
        <v>0</v>
      </c>
      <c r="O16" s="167">
        <f>O9-$S9</f>
        <v>0</v>
      </c>
      <c r="P16" s="167">
        <f>P9-$S9</f>
        <v>0</v>
      </c>
      <c r="Q16" s="90"/>
      <c r="R16" s="188">
        <f>$R9-$S9</f>
        <v>0</v>
      </c>
      <c r="S16" s="71"/>
      <c r="AR16" s="16"/>
      <c r="AW16" s="59"/>
    </row>
    <row r="17" spans="1:55" s="52" customFormat="1" ht="13.9" customHeight="1">
      <c r="A17" s="198"/>
      <c r="B17" s="199"/>
      <c r="C17" s="194"/>
      <c r="D17" s="200"/>
      <c r="E17" s="201"/>
      <c r="F17" s="197"/>
      <c r="G17" s="201"/>
      <c r="J17" s="25"/>
      <c r="K17" s="25"/>
      <c r="L17" s="25"/>
      <c r="M17" s="131" t="s">
        <v>19</v>
      </c>
      <c r="N17" s="132" t="s">
        <v>20</v>
      </c>
      <c r="O17" s="168" t="s">
        <v>21</v>
      </c>
      <c r="P17" s="134" t="s">
        <v>10</v>
      </c>
      <c r="Q17" s="148" t="s">
        <v>1</v>
      </c>
      <c r="AR17" s="16"/>
      <c r="AW17" s="59"/>
    </row>
    <row r="18" spans="1:55" s="71" customFormat="1" ht="13.9" customHeight="1" thickBot="1">
      <c r="A18" s="202"/>
      <c r="B18" s="203"/>
      <c r="C18" s="194"/>
      <c r="D18" s="194"/>
      <c r="E18" s="194"/>
      <c r="F18" s="197"/>
      <c r="G18" s="194"/>
      <c r="J18" s="40"/>
      <c r="K18" s="115" t="s">
        <v>85</v>
      </c>
      <c r="L18" s="115" t="s">
        <v>122</v>
      </c>
      <c r="M18" s="114" t="e">
        <f>(M9-$S9)/$R16</f>
        <v>#DIV/0!</v>
      </c>
      <c r="N18" s="114" t="e">
        <f>(N9-$S9)/$R16</f>
        <v>#DIV/0!</v>
      </c>
      <c r="O18" s="114" t="e">
        <f>(O9-$S9)/$R16</f>
        <v>#DIV/0!</v>
      </c>
      <c r="P18" s="114" t="e">
        <f>M18-N18</f>
        <v>#DIV/0!</v>
      </c>
      <c r="Q18" s="114" t="e">
        <f>S9/R9</f>
        <v>#DIV/0!</v>
      </c>
      <c r="R18" s="52"/>
      <c r="S18" s="52"/>
      <c r="AR18" s="17"/>
      <c r="AW18" s="72"/>
    </row>
    <row r="19" spans="1:55" s="25" customFormat="1" ht="13.9" customHeight="1">
      <c r="A19" s="126"/>
      <c r="B19" s="127"/>
      <c r="C19" s="106"/>
      <c r="D19" s="106"/>
      <c r="E19" s="106"/>
      <c r="F19" s="106"/>
      <c r="G19" s="106"/>
      <c r="J19" s="71"/>
      <c r="K19" s="71"/>
      <c r="L19" s="71"/>
      <c r="M19" s="71"/>
      <c r="N19" s="71"/>
      <c r="O19" s="71"/>
      <c r="P19" s="71"/>
      <c r="Q19" s="71"/>
      <c r="R19" s="71"/>
      <c r="S19" s="71"/>
      <c r="AR19" s="49"/>
      <c r="AW19" s="26"/>
    </row>
    <row r="20" spans="1:55" s="56" customFormat="1" ht="13.9" customHeight="1" thickBot="1">
      <c r="A20" s="128"/>
      <c r="B20" s="129"/>
      <c r="C20" s="107"/>
      <c r="D20" s="107"/>
      <c r="E20" s="107"/>
      <c r="F20" s="107"/>
      <c r="G20" s="107"/>
      <c r="AR20" s="57"/>
      <c r="AW20" s="44"/>
    </row>
    <row r="21" spans="1:55" s="50" customFormat="1" ht="13.5" customHeight="1">
      <c r="A21" s="130" t="s">
        <v>4</v>
      </c>
      <c r="B21" s="39"/>
      <c r="C21" s="86" t="s">
        <v>77</v>
      </c>
      <c r="D21" s="87" t="s">
        <v>37</v>
      </c>
      <c r="E21" s="87" t="s">
        <v>14</v>
      </c>
      <c r="F21" s="87" t="s">
        <v>36</v>
      </c>
      <c r="G21" s="87" t="s">
        <v>38</v>
      </c>
      <c r="J21" s="220" t="s">
        <v>100</v>
      </c>
      <c r="K21" s="227" t="s">
        <v>81</v>
      </c>
      <c r="L21" s="227"/>
      <c r="M21" s="136" t="s">
        <v>27</v>
      </c>
      <c r="N21" s="137" t="s">
        <v>8</v>
      </c>
      <c r="O21" s="138" t="s">
        <v>82</v>
      </c>
      <c r="P21" s="139" t="s">
        <v>25</v>
      </c>
      <c r="R21" s="116"/>
      <c r="S21" s="117"/>
      <c r="T21" s="27" t="s">
        <v>45</v>
      </c>
      <c r="U21" s="28" t="s">
        <v>46</v>
      </c>
      <c r="V21" s="29" t="s">
        <v>47</v>
      </c>
      <c r="W21" s="29" t="s">
        <v>48</v>
      </c>
      <c r="X21" s="135" t="s">
        <v>30</v>
      </c>
      <c r="Y21" s="30" t="s">
        <v>49</v>
      </c>
      <c r="Z21" s="31" t="s">
        <v>50</v>
      </c>
      <c r="AA21" s="32" t="s">
        <v>55</v>
      </c>
      <c r="AB21" s="30" t="s">
        <v>51</v>
      </c>
      <c r="AC21" s="33" t="s">
        <v>56</v>
      </c>
      <c r="AD21" s="34" t="s">
        <v>57</v>
      </c>
      <c r="AE21" s="35" t="s">
        <v>58</v>
      </c>
      <c r="AF21" s="36" t="s">
        <v>59</v>
      </c>
      <c r="AG21" s="32" t="s">
        <v>60</v>
      </c>
      <c r="AH21" s="34" t="s">
        <v>61</v>
      </c>
      <c r="AI21" s="35" t="s">
        <v>62</v>
      </c>
      <c r="AJ21" s="36" t="s">
        <v>63</v>
      </c>
      <c r="AK21" s="32" t="s">
        <v>64</v>
      </c>
      <c r="AL21" s="33" t="s">
        <v>65</v>
      </c>
      <c r="AM21" s="37" t="s">
        <v>66</v>
      </c>
      <c r="AN21" s="33" t="s">
        <v>67</v>
      </c>
      <c r="AO21" s="37" t="s">
        <v>68</v>
      </c>
      <c r="AP21" s="34" t="s">
        <v>69</v>
      </c>
      <c r="AQ21" s="34" t="s">
        <v>70</v>
      </c>
      <c r="AR21" s="34" t="s">
        <v>71</v>
      </c>
      <c r="AS21" s="38" t="s">
        <v>52</v>
      </c>
      <c r="AT21" s="34" t="s">
        <v>72</v>
      </c>
      <c r="AU21" s="37" t="s">
        <v>73</v>
      </c>
      <c r="AV21" s="34" t="s">
        <v>28</v>
      </c>
      <c r="AW21" s="37" t="s">
        <v>29</v>
      </c>
      <c r="AX21" s="34" t="s">
        <v>53</v>
      </c>
      <c r="AY21" s="33" t="s">
        <v>74</v>
      </c>
      <c r="AZ21" s="34" t="s">
        <v>75</v>
      </c>
      <c r="BA21" s="34" t="s">
        <v>76</v>
      </c>
      <c r="BB21" s="38" t="s">
        <v>54</v>
      </c>
      <c r="BC21" s="24"/>
    </row>
    <row r="22" spans="1:55" s="52" customFormat="1" ht="13.5" customHeight="1" thickBot="1">
      <c r="A22" s="81" t="str">
        <f>J22</f>
        <v>Right</v>
      </c>
      <c r="B22" s="83">
        <f>K29</f>
        <v>0</v>
      </c>
      <c r="C22" s="95" t="s">
        <v>22</v>
      </c>
      <c r="D22" s="92" t="s">
        <v>23</v>
      </c>
      <c r="E22" s="93">
        <v>0</v>
      </c>
      <c r="F22" s="91" t="s">
        <v>22</v>
      </c>
      <c r="G22" s="92" t="s">
        <v>22</v>
      </c>
      <c r="H22" s="71"/>
      <c r="I22" s="71"/>
      <c r="J22" s="209" t="s">
        <v>7</v>
      </c>
      <c r="K22" s="11"/>
      <c r="L22" s="73"/>
      <c r="M22" s="53"/>
      <c r="N22" s="53"/>
      <c r="O22" s="53"/>
      <c r="P22" s="54"/>
      <c r="R22" s="55"/>
      <c r="S22" s="55"/>
      <c r="T22" s="221" t="s">
        <v>125</v>
      </c>
      <c r="U22" s="41"/>
      <c r="V22" s="42"/>
      <c r="W22" s="42"/>
      <c r="X22" s="56"/>
      <c r="Y22" s="43"/>
      <c r="Z22" s="44"/>
      <c r="AA22" s="45"/>
      <c r="AB22" s="57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44"/>
      <c r="AY22" s="56"/>
      <c r="AZ22" s="56"/>
      <c r="BA22" s="56"/>
      <c r="BB22" s="56"/>
      <c r="BC22" s="56"/>
    </row>
    <row r="23" spans="1:55" s="52" customFormat="1" ht="13.9" customHeight="1">
      <c r="A23" s="88" t="s">
        <v>79</v>
      </c>
      <c r="B23" s="90"/>
      <c r="C23" s="89"/>
      <c r="D23" s="89"/>
      <c r="E23" s="89"/>
      <c r="F23" s="89"/>
      <c r="G23" s="89"/>
      <c r="H23" s="71"/>
      <c r="I23" s="71"/>
      <c r="J23" s="5"/>
      <c r="K23" s="14"/>
      <c r="L23" s="74"/>
      <c r="M23" s="136"/>
      <c r="N23" s="137"/>
      <c r="O23" s="138"/>
      <c r="P23" s="139"/>
      <c r="T23" s="21" t="s">
        <v>80</v>
      </c>
      <c r="U23" s="75"/>
      <c r="V23" s="75"/>
      <c r="W23" s="75"/>
      <c r="AR23" s="16"/>
      <c r="AW23" s="59"/>
    </row>
    <row r="24" spans="1:55" s="52" customFormat="1" ht="13.9" customHeight="1">
      <c r="A24" s="21" t="s">
        <v>2</v>
      </c>
      <c r="B24" s="16"/>
      <c r="C24" s="16"/>
      <c r="D24" s="16"/>
      <c r="E24" s="16"/>
      <c r="F24" s="16"/>
      <c r="G24" s="16"/>
      <c r="H24" s="71"/>
      <c r="I24" s="71"/>
      <c r="J24" s="5"/>
      <c r="K24" s="1"/>
      <c r="L24" s="60"/>
      <c r="M24" s="219"/>
      <c r="N24" s="219"/>
      <c r="O24" s="219"/>
      <c r="P24" s="219"/>
      <c r="T24" s="75"/>
      <c r="U24" s="75"/>
      <c r="V24" s="75"/>
      <c r="W24" s="75"/>
      <c r="AR24" s="16"/>
      <c r="AW24" s="59"/>
    </row>
    <row r="25" spans="1:55" s="52" customFormat="1" ht="13.9" customHeight="1" thickBot="1">
      <c r="A25" s="99"/>
      <c r="B25" s="99"/>
      <c r="C25" s="100"/>
      <c r="D25" s="100"/>
      <c r="E25" s="97"/>
      <c r="F25" s="101"/>
      <c r="G25" s="99"/>
      <c r="H25" s="71"/>
      <c r="I25" s="71"/>
      <c r="J25" s="6"/>
      <c r="K25" s="1"/>
      <c r="L25" s="60"/>
      <c r="M25" s="61"/>
      <c r="N25" s="61"/>
      <c r="O25" s="61"/>
      <c r="P25" s="61"/>
      <c r="R25" s="62"/>
      <c r="S25" s="62"/>
      <c r="AR25" s="16"/>
      <c r="AW25" s="59"/>
    </row>
    <row r="26" spans="1:55" s="52" customFormat="1" ht="13.9" customHeight="1">
      <c r="A26" s="99"/>
      <c r="B26" s="99"/>
      <c r="C26" s="102"/>
      <c r="D26" s="100"/>
      <c r="E26" s="97"/>
      <c r="F26" s="103"/>
      <c r="G26" s="99"/>
      <c r="H26" s="71"/>
      <c r="I26" s="71"/>
      <c r="J26" s="6"/>
      <c r="K26" s="1"/>
      <c r="L26" s="60"/>
      <c r="M26" s="61"/>
      <c r="N26" s="61"/>
      <c r="O26" s="61"/>
      <c r="P26" s="61"/>
      <c r="R26" s="144" t="str">
        <f>R6</f>
        <v>Edit: select cells</v>
      </c>
      <c r="S26" s="145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R26" s="16"/>
      <c r="AW26" s="59"/>
    </row>
    <row r="27" spans="1:55" s="68" customFormat="1" ht="13.9" customHeight="1">
      <c r="A27" s="98"/>
      <c r="B27" s="98"/>
      <c r="C27" s="98"/>
      <c r="D27" s="98"/>
      <c r="E27" s="98"/>
      <c r="F27" s="98"/>
      <c r="G27" s="98"/>
      <c r="H27" s="76"/>
      <c r="I27" s="76"/>
      <c r="J27" s="4"/>
      <c r="K27" s="9"/>
      <c r="L27" s="64"/>
      <c r="M27" s="64"/>
      <c r="N27" s="64"/>
      <c r="O27" s="64"/>
      <c r="P27" s="64"/>
      <c r="Q27" s="52"/>
      <c r="R27" s="146" t="str">
        <f>R7</f>
        <v>for reference values</v>
      </c>
      <c r="S27" s="147"/>
      <c r="AR27" s="19"/>
      <c r="AW27" s="70"/>
    </row>
    <row r="28" spans="1:55" s="68" customFormat="1" ht="13.9" customHeight="1">
      <c r="A28" s="98"/>
      <c r="B28" s="98"/>
      <c r="C28" s="98"/>
      <c r="D28" s="98"/>
      <c r="E28" s="98"/>
      <c r="F28" s="98"/>
      <c r="G28" s="98"/>
      <c r="H28" s="76"/>
      <c r="I28" s="76"/>
      <c r="J28" s="3"/>
      <c r="K28" s="150"/>
      <c r="L28" s="151"/>
      <c r="M28" s="149"/>
      <c r="N28" s="78"/>
      <c r="O28" s="78"/>
      <c r="P28" s="149"/>
      <c r="Q28" s="113"/>
      <c r="R28" s="140" t="str">
        <f>R8</f>
        <v>ETS'</v>
      </c>
      <c r="S28" s="141" t="str">
        <f>S8</f>
        <v>ROX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R28" s="19"/>
      <c r="AW28" s="70"/>
    </row>
    <row r="29" spans="1:55" s="52" customFormat="1" ht="13.9" customHeight="1" thickBot="1">
      <c r="A29" s="99"/>
      <c r="B29" s="99"/>
      <c r="C29" s="99"/>
      <c r="D29" s="99"/>
      <c r="E29" s="99"/>
      <c r="F29" s="99"/>
      <c r="G29" s="99"/>
      <c r="H29" s="71"/>
      <c r="I29" s="71"/>
      <c r="J29" s="206"/>
      <c r="K29" s="152"/>
      <c r="L29" s="153"/>
      <c r="M29" s="79"/>
      <c r="N29" s="79"/>
      <c r="O29" s="223"/>
      <c r="P29" s="222"/>
      <c r="Q29" s="113"/>
      <c r="R29" s="190">
        <f>O29</f>
        <v>0</v>
      </c>
      <c r="S29" s="191">
        <f>P29</f>
        <v>0</v>
      </c>
      <c r="AR29" s="16"/>
      <c r="AW29" s="59"/>
    </row>
    <row r="30" spans="1:55" s="52" customFormat="1" ht="13.9" customHeight="1">
      <c r="A30" s="99"/>
      <c r="B30" s="99"/>
      <c r="C30" s="99"/>
      <c r="D30" s="99"/>
      <c r="E30" s="99"/>
      <c r="F30" s="99"/>
      <c r="G30" s="99"/>
      <c r="H30" s="71"/>
      <c r="I30" s="71"/>
      <c r="J30" s="10"/>
      <c r="K30" s="162"/>
      <c r="L30" s="162"/>
      <c r="M30" s="157"/>
      <c r="N30" s="157"/>
      <c r="O30" s="157"/>
      <c r="P30" s="157"/>
      <c r="Q30" s="112"/>
      <c r="AR30" s="16"/>
      <c r="AW30" s="59"/>
    </row>
    <row r="31" spans="1:55" s="52" customFormat="1" ht="13.9" customHeight="1">
      <c r="A31" s="99"/>
      <c r="B31" s="99"/>
      <c r="C31" s="99"/>
      <c r="D31" s="99"/>
      <c r="E31" s="99"/>
      <c r="F31" s="99"/>
      <c r="G31" s="99"/>
      <c r="H31" s="71"/>
      <c r="I31" s="71"/>
      <c r="J31" s="23"/>
      <c r="K31" s="162"/>
      <c r="L31" s="162"/>
      <c r="M31" s="157"/>
      <c r="N31" s="157"/>
      <c r="O31" s="157"/>
      <c r="P31" s="157"/>
      <c r="Q31" s="80"/>
      <c r="AR31" s="16"/>
      <c r="AW31" s="59"/>
    </row>
    <row r="32" spans="1:55" s="52" customFormat="1" ht="13.9" customHeight="1">
      <c r="A32" s="99"/>
      <c r="B32" s="99"/>
      <c r="C32" s="99"/>
      <c r="D32" s="99"/>
      <c r="E32" s="99"/>
      <c r="F32" s="99"/>
      <c r="G32" s="99"/>
      <c r="H32" s="71"/>
      <c r="I32" s="71"/>
      <c r="J32" s="77"/>
      <c r="K32" s="163"/>
      <c r="L32" s="163"/>
      <c r="M32" s="161"/>
      <c r="N32" s="161"/>
      <c r="O32" s="161"/>
      <c r="P32" s="161"/>
      <c r="Q32" s="110"/>
      <c r="R32" s="120"/>
      <c r="S32" s="120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R32" s="16"/>
      <c r="AW32" s="59"/>
    </row>
    <row r="33" spans="1:51" s="59" customFormat="1" ht="13.9" customHeight="1">
      <c r="A33" s="104"/>
      <c r="B33" s="104"/>
      <c r="C33" s="104"/>
      <c r="D33" s="104"/>
      <c r="E33" s="104"/>
      <c r="F33" s="104"/>
      <c r="G33" s="104"/>
      <c r="H33" s="72"/>
      <c r="I33" s="72"/>
      <c r="J33" s="52"/>
      <c r="K33" s="52"/>
      <c r="L33" s="52"/>
      <c r="M33" s="52"/>
      <c r="N33" s="52"/>
      <c r="O33" s="52"/>
      <c r="P33" s="52"/>
      <c r="Q33" s="110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R33" s="18"/>
    </row>
    <row r="34" spans="1:51" s="52" customFormat="1" ht="13.9" customHeight="1">
      <c r="A34" s="99"/>
      <c r="B34" s="99"/>
      <c r="C34" s="99"/>
      <c r="D34" s="99"/>
      <c r="E34" s="99"/>
      <c r="F34" s="99"/>
      <c r="G34" s="99"/>
      <c r="H34" s="71"/>
      <c r="I34" s="71"/>
      <c r="J34" s="59"/>
      <c r="K34" s="59"/>
      <c r="L34" s="59"/>
      <c r="M34" s="59"/>
      <c r="N34" s="59"/>
      <c r="O34" s="59"/>
      <c r="P34" s="59"/>
      <c r="Q34" s="59"/>
      <c r="R34" s="59"/>
      <c r="S34" s="59"/>
      <c r="AR34" s="16"/>
      <c r="AW34" s="59"/>
    </row>
    <row r="35" spans="1:51" s="52" customFormat="1" ht="13.9" customHeight="1">
      <c r="A35" s="192"/>
      <c r="B35" s="192"/>
      <c r="C35" s="194"/>
      <c r="D35" s="194"/>
      <c r="E35" s="194"/>
      <c r="F35" s="194"/>
      <c r="G35" s="194"/>
      <c r="H35" s="71"/>
      <c r="I35" s="71"/>
      <c r="R35" s="142" t="s">
        <v>82</v>
      </c>
      <c r="S35" s="143" t="s">
        <v>26</v>
      </c>
      <c r="AR35" s="16"/>
      <c r="AW35" s="59"/>
    </row>
    <row r="36" spans="1:51" s="52" customFormat="1" ht="13.9" customHeight="1">
      <c r="A36" s="195"/>
      <c r="B36" s="196"/>
      <c r="C36" s="194"/>
      <c r="D36" s="194"/>
      <c r="E36" s="194"/>
      <c r="F36" s="197"/>
      <c r="G36" s="194"/>
      <c r="H36" s="71"/>
      <c r="I36" s="71"/>
      <c r="J36" s="90"/>
      <c r="K36" s="169">
        <f>K29</f>
        <v>0</v>
      </c>
      <c r="L36" s="169" t="s">
        <v>122</v>
      </c>
      <c r="M36" s="170">
        <f>M29-$S29</f>
        <v>0</v>
      </c>
      <c r="N36" s="170">
        <f>N29-$S29</f>
        <v>0</v>
      </c>
      <c r="O36" s="170">
        <f>O29-$S29</f>
        <v>0</v>
      </c>
      <c r="P36" s="170">
        <f>P29-$S29</f>
        <v>0</v>
      </c>
      <c r="Q36" s="90"/>
      <c r="R36" s="189">
        <f>$R29-$S29</f>
        <v>0</v>
      </c>
      <c r="S36" s="71"/>
      <c r="AR36" s="16"/>
      <c r="AW36" s="59"/>
    </row>
    <row r="37" spans="1:51" s="52" customFormat="1" ht="13.9" customHeight="1">
      <c r="A37" s="198"/>
      <c r="B37" s="199"/>
      <c r="C37" s="194"/>
      <c r="D37" s="200"/>
      <c r="E37" s="201"/>
      <c r="F37" s="197"/>
      <c r="G37" s="201"/>
      <c r="H37" s="71"/>
      <c r="I37" s="71"/>
      <c r="J37" s="25"/>
      <c r="K37" s="25"/>
      <c r="L37" s="25"/>
      <c r="M37" s="131" t="s">
        <v>19</v>
      </c>
      <c r="N37" s="132" t="s">
        <v>20</v>
      </c>
      <c r="O37" s="133" t="s">
        <v>21</v>
      </c>
      <c r="P37" s="134" t="s">
        <v>10</v>
      </c>
      <c r="Q37" s="148" t="s">
        <v>1</v>
      </c>
      <c r="AR37" s="16"/>
      <c r="AW37" s="59"/>
    </row>
    <row r="38" spans="1:51" s="71" customFormat="1" ht="13.9" customHeight="1" thickBot="1">
      <c r="A38" s="202"/>
      <c r="B38" s="203"/>
      <c r="C38" s="194"/>
      <c r="D38" s="194"/>
      <c r="E38" s="194"/>
      <c r="F38" s="197"/>
      <c r="G38" s="194"/>
      <c r="J38" s="56"/>
      <c r="K38" s="119" t="s">
        <v>85</v>
      </c>
      <c r="L38" s="119" t="s">
        <v>122</v>
      </c>
      <c r="M38" s="118" t="e">
        <f>(M29-$S29)/$R36</f>
        <v>#DIV/0!</v>
      </c>
      <c r="N38" s="118" t="e">
        <f>(N29-$S29)/$R36</f>
        <v>#DIV/0!</v>
      </c>
      <c r="O38" s="118" t="e">
        <f>(O29-$S29)/$R36</f>
        <v>#DIV/0!</v>
      </c>
      <c r="P38" s="118" t="e">
        <f>M38-N38</f>
        <v>#DIV/0!</v>
      </c>
      <c r="Q38" s="118" t="e">
        <f>$S29/R29</f>
        <v>#DIV/0!</v>
      </c>
      <c r="R38" s="52"/>
      <c r="S38" s="52"/>
      <c r="AR38" s="17"/>
      <c r="AW38" s="72"/>
    </row>
    <row r="39" spans="1:51" s="25" customFormat="1" ht="13.9" customHeight="1">
      <c r="A39" s="126"/>
      <c r="B39" s="127"/>
      <c r="C39" s="106"/>
      <c r="D39" s="106"/>
      <c r="E39" s="106"/>
      <c r="F39" s="106"/>
      <c r="G39" s="106"/>
      <c r="J39" s="71"/>
      <c r="K39" s="71"/>
      <c r="L39" s="71"/>
      <c r="M39" s="71"/>
      <c r="N39" s="71"/>
      <c r="O39" s="71"/>
      <c r="P39" s="71"/>
      <c r="Q39" s="71"/>
      <c r="R39" s="71"/>
      <c r="S39" s="71"/>
      <c r="AR39" s="49"/>
      <c r="AW39" s="26"/>
    </row>
    <row r="40" spans="1:51" s="174" customFormat="1" ht="13.5" customHeight="1" thickBot="1">
      <c r="A40" s="172"/>
      <c r="B40" s="173"/>
      <c r="C40" s="105"/>
      <c r="D40" s="105"/>
      <c r="E40" s="105"/>
      <c r="F40" s="105"/>
      <c r="G40" s="105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AR40" s="17"/>
      <c r="AW40" s="180"/>
    </row>
    <row r="41" spans="1:51" s="184" customFormat="1" ht="13.5" customHeight="1" thickTop="1">
      <c r="A41" s="181" t="s">
        <v>150</v>
      </c>
      <c r="B41" s="182"/>
      <c r="C41" s="182"/>
      <c r="D41" s="182"/>
      <c r="E41" s="182"/>
      <c r="F41" s="183"/>
      <c r="G41" s="183"/>
      <c r="J41" s="124" t="s">
        <v>137</v>
      </c>
      <c r="K41" s="122"/>
      <c r="L41" s="122"/>
      <c r="M41" s="122"/>
      <c r="N41" s="122"/>
      <c r="O41" s="122"/>
      <c r="P41" s="122"/>
      <c r="Q41" s="122"/>
      <c r="R41" s="122"/>
      <c r="S41" s="122"/>
      <c r="AT41" s="185"/>
      <c r="AU41" s="185"/>
      <c r="AV41" s="185"/>
      <c r="AY41" s="186"/>
    </row>
    <row r="42" spans="1:51" ht="13.5" customHeight="1">
      <c r="A42" s="175" t="s">
        <v>98</v>
      </c>
      <c r="B42" s="205" t="s">
        <v>91</v>
      </c>
      <c r="C42" s="205"/>
      <c r="D42" s="205"/>
      <c r="E42" s="205"/>
      <c r="F42" s="178"/>
      <c r="G42" s="179"/>
      <c r="H42" s="179"/>
      <c r="I42" s="179"/>
      <c r="J42" s="123"/>
      <c r="K42" s="124" t="s">
        <v>136</v>
      </c>
      <c r="L42" s="124"/>
      <c r="M42" s="124"/>
      <c r="N42" s="124"/>
      <c r="O42" s="124"/>
      <c r="P42" s="124"/>
      <c r="Q42" s="124"/>
      <c r="R42" s="124"/>
      <c r="S42" s="124"/>
      <c r="AS42" s="48"/>
      <c r="AV42"/>
      <c r="AX42" s="2"/>
      <c r="AY42"/>
    </row>
    <row r="43" spans="1:51" ht="13.5" customHeight="1">
      <c r="A43" s="175" t="s">
        <v>111</v>
      </c>
      <c r="B43" s="204" t="s">
        <v>145</v>
      </c>
      <c r="C43" s="205"/>
      <c r="D43" s="205"/>
      <c r="E43" s="205"/>
      <c r="F43" s="178"/>
      <c r="G43" s="179"/>
      <c r="H43" s="179"/>
      <c r="I43" s="179"/>
      <c r="J43" s="124"/>
      <c r="K43" s="225" t="s">
        <v>140</v>
      </c>
      <c r="L43" s="226" t="s">
        <v>142</v>
      </c>
      <c r="M43" s="122"/>
      <c r="N43" s="122"/>
      <c r="O43" s="122"/>
      <c r="P43" s="122"/>
      <c r="Q43" s="122"/>
      <c r="R43" s="122"/>
      <c r="S43" s="122"/>
      <c r="AS43" s="48"/>
      <c r="AV43"/>
      <c r="AX43" s="2"/>
      <c r="AY43"/>
    </row>
    <row r="44" spans="1:51" ht="13.5" customHeight="1">
      <c r="A44" s="175" t="s">
        <v>107</v>
      </c>
      <c r="B44" s="205" t="s">
        <v>92</v>
      </c>
      <c r="C44" s="205"/>
      <c r="D44" s="178"/>
      <c r="E44" s="178"/>
      <c r="F44" s="178"/>
      <c r="G44" s="179"/>
      <c r="H44" s="179"/>
      <c r="I44" s="179"/>
      <c r="J44" s="124"/>
      <c r="K44" s="225"/>
      <c r="L44" s="122"/>
      <c r="M44" s="122"/>
      <c r="N44" s="122"/>
      <c r="O44" s="122"/>
      <c r="P44" s="122"/>
      <c r="Q44" s="122"/>
      <c r="R44" s="122"/>
      <c r="S44" s="122"/>
      <c r="AS44" s="48"/>
      <c r="AV44"/>
      <c r="AX44" s="2"/>
      <c r="AY44"/>
    </row>
    <row r="45" spans="1:51" ht="13.5" customHeight="1">
      <c r="A45" s="175" t="s">
        <v>108</v>
      </c>
      <c r="B45" s="205" t="s">
        <v>93</v>
      </c>
      <c r="C45" s="205"/>
      <c r="D45" s="205"/>
      <c r="E45" s="205"/>
      <c r="F45" s="178"/>
      <c r="G45" s="179"/>
      <c r="H45" s="179"/>
      <c r="I45" s="179"/>
      <c r="J45" s="124" t="s">
        <v>138</v>
      </c>
      <c r="K45" s="122"/>
      <c r="L45" s="122"/>
      <c r="M45" s="122"/>
      <c r="N45" s="122"/>
      <c r="O45" s="122"/>
      <c r="P45" s="122"/>
      <c r="Q45" s="122"/>
      <c r="R45" s="122"/>
      <c r="S45" s="122"/>
      <c r="AS45" s="48"/>
      <c r="AV45"/>
      <c r="AX45" s="2"/>
      <c r="AY45"/>
    </row>
    <row r="46" spans="1:51" ht="13.5" customHeight="1">
      <c r="A46" s="175" t="s">
        <v>110</v>
      </c>
      <c r="B46" s="212" t="s">
        <v>101</v>
      </c>
      <c r="C46" s="205"/>
      <c r="D46" s="205"/>
      <c r="E46" s="205"/>
      <c r="F46" s="178"/>
      <c r="G46" s="179"/>
      <c r="H46" s="179"/>
      <c r="I46" s="179"/>
      <c r="J46" s="124"/>
      <c r="K46" s="124" t="s">
        <v>139</v>
      </c>
      <c r="L46" s="124"/>
      <c r="M46" s="124"/>
      <c r="N46" s="124"/>
      <c r="O46" s="124"/>
      <c r="P46" s="124"/>
      <c r="Q46" s="124"/>
      <c r="R46" s="124"/>
      <c r="S46" s="124"/>
      <c r="AS46" s="48"/>
      <c r="AV46"/>
      <c r="AX46" s="2"/>
      <c r="AY46"/>
    </row>
    <row r="47" spans="1:51" ht="13.5" customHeight="1">
      <c r="A47" s="175"/>
      <c r="B47" s="205" t="s">
        <v>94</v>
      </c>
      <c r="C47" s="205"/>
      <c r="D47" s="205"/>
      <c r="E47" s="205"/>
      <c r="F47" s="178"/>
      <c r="G47" s="179"/>
      <c r="H47" s="179"/>
      <c r="I47" s="179"/>
      <c r="J47" s="125"/>
      <c r="K47" s="225" t="s">
        <v>143</v>
      </c>
      <c r="L47" s="226" t="s">
        <v>141</v>
      </c>
      <c r="M47" s="122"/>
      <c r="N47" s="122"/>
      <c r="O47" s="122"/>
      <c r="P47" s="122"/>
      <c r="Q47" s="122"/>
      <c r="R47" s="122"/>
      <c r="S47" s="122"/>
    </row>
    <row r="48" spans="1:51" ht="13.9" customHeight="1">
      <c r="A48" s="17"/>
      <c r="B48" s="178"/>
      <c r="C48" s="178"/>
      <c r="D48" s="178"/>
      <c r="E48" s="178"/>
      <c r="F48" s="178"/>
      <c r="G48" s="178"/>
      <c r="H48" s="179"/>
      <c r="I48" s="179"/>
    </row>
    <row r="49" spans="1:55" ht="13.5" customHeight="1">
      <c r="A49" s="176" t="s">
        <v>95</v>
      </c>
      <c r="B49" s="17"/>
      <c r="C49" s="17"/>
      <c r="D49" s="17"/>
      <c r="E49" s="17"/>
      <c r="F49" s="17"/>
      <c r="G49" s="17"/>
      <c r="H49" s="15"/>
      <c r="I49" s="15"/>
    </row>
    <row r="50" spans="1:55" ht="13.9" customHeight="1">
      <c r="A50" s="211" t="s">
        <v>147</v>
      </c>
      <c r="B50" s="17"/>
      <c r="C50" s="17"/>
      <c r="D50" s="17"/>
      <c r="E50" s="17"/>
      <c r="F50" s="17"/>
      <c r="G50" s="17"/>
      <c r="H50" s="15"/>
      <c r="I50" s="15"/>
    </row>
    <row r="51" spans="1:55" ht="13.9" customHeight="1">
      <c r="A51" s="211"/>
      <c r="B51" s="211" t="s">
        <v>146</v>
      </c>
      <c r="C51" s="17"/>
      <c r="D51" s="17"/>
      <c r="E51" s="17"/>
      <c r="F51" s="17"/>
      <c r="G51" s="17"/>
      <c r="H51" s="15"/>
      <c r="I51" s="15"/>
    </row>
    <row r="52" spans="1:55" ht="13.9" customHeight="1">
      <c r="A52" s="211" t="s">
        <v>144</v>
      </c>
      <c r="B52" s="17"/>
      <c r="C52" s="17"/>
      <c r="D52" s="17"/>
      <c r="E52" s="17"/>
      <c r="F52" s="17"/>
      <c r="G52" s="17"/>
      <c r="H52" s="15"/>
      <c r="I52" s="15"/>
    </row>
    <row r="53" spans="1:55" s="16" customFormat="1" ht="13.9" customHeight="1">
      <c r="A53" s="178" t="s">
        <v>112</v>
      </c>
      <c r="B53" s="17"/>
      <c r="C53" s="17"/>
      <c r="D53" s="17"/>
      <c r="E53" s="17"/>
      <c r="F53" s="17"/>
      <c r="G53" s="17"/>
      <c r="H53" s="15"/>
      <c r="I53" s="15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 s="48"/>
      <c r="AU53" s="48"/>
      <c r="AV53" s="48"/>
      <c r="AW53"/>
      <c r="AX53"/>
      <c r="AY53" s="2"/>
      <c r="AZ53"/>
      <c r="BA53"/>
      <c r="BB53"/>
      <c r="BC53"/>
    </row>
    <row r="54" spans="1:55" s="16" customFormat="1" ht="13.9" customHeight="1">
      <c r="A54" s="17"/>
      <c r="B54" s="178" t="s">
        <v>113</v>
      </c>
      <c r="C54" s="17"/>
      <c r="D54" s="17"/>
      <c r="E54" s="17"/>
      <c r="F54" s="17"/>
      <c r="G54" s="17"/>
      <c r="H54" s="15"/>
      <c r="I54" s="15"/>
      <c r="J54"/>
      <c r="K54"/>
      <c r="L54"/>
      <c r="M54"/>
      <c r="N54"/>
      <c r="O54"/>
      <c r="P54"/>
      <c r="Q54"/>
      <c r="R54"/>
      <c r="S54" s="12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 s="48"/>
      <c r="AU54" s="48"/>
      <c r="AV54" s="48"/>
      <c r="AW54"/>
      <c r="AX54"/>
      <c r="AY54" s="2"/>
      <c r="AZ54"/>
      <c r="BA54"/>
      <c r="BB54"/>
      <c r="BC54"/>
    </row>
    <row r="55" spans="1:55" s="16" customFormat="1" ht="13.9" customHeight="1">
      <c r="A55" s="177" t="s">
        <v>31</v>
      </c>
      <c r="B55" s="211" t="s">
        <v>123</v>
      </c>
      <c r="C55" s="17"/>
      <c r="D55" s="17"/>
      <c r="E55" s="17"/>
      <c r="F55" s="17"/>
      <c r="G55" s="17"/>
      <c r="H55" s="15"/>
      <c r="I55" s="1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 s="48"/>
      <c r="AU55" s="48"/>
      <c r="AV55" s="48"/>
      <c r="AW55"/>
      <c r="AX55"/>
      <c r="AY55" s="2"/>
      <c r="AZ55"/>
      <c r="BA55"/>
      <c r="BB55"/>
      <c r="BC55"/>
    </row>
    <row r="56" spans="1:55" s="16" customFormat="1" ht="13.9" customHeight="1">
      <c r="A56" s="17"/>
      <c r="B56" s="178" t="s">
        <v>114</v>
      </c>
      <c r="C56" s="17"/>
      <c r="D56" s="17"/>
      <c r="E56" s="17"/>
      <c r="F56" s="17"/>
      <c r="G56" s="17"/>
      <c r="H56" s="15"/>
      <c r="I56" s="15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48"/>
      <c r="AU56" s="48"/>
      <c r="AV56" s="48"/>
      <c r="AW56"/>
      <c r="AX56"/>
      <c r="AY56" s="2"/>
      <c r="AZ56"/>
      <c r="BA56"/>
      <c r="BB56"/>
      <c r="BC56"/>
    </row>
    <row r="57" spans="1:55" s="16" customFormat="1" ht="13.9" customHeight="1">
      <c r="A57" s="177" t="s">
        <v>32</v>
      </c>
      <c r="B57" s="178" t="s">
        <v>124</v>
      </c>
      <c r="C57" s="17"/>
      <c r="D57" s="17"/>
      <c r="E57" s="17"/>
      <c r="F57" s="17"/>
      <c r="G57" s="17"/>
      <c r="H57" s="15"/>
      <c r="I57" s="1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48"/>
      <c r="AU57" s="48"/>
      <c r="AV57" s="48"/>
      <c r="AW57"/>
      <c r="AX57"/>
      <c r="AY57" s="2"/>
      <c r="AZ57"/>
      <c r="BA57"/>
      <c r="BB57"/>
      <c r="BC57"/>
    </row>
    <row r="58" spans="1:55" s="16" customFormat="1" ht="13.9" customHeight="1">
      <c r="A58" s="17"/>
      <c r="B58" s="178" t="s">
        <v>115</v>
      </c>
      <c r="C58" s="17"/>
      <c r="D58" s="17"/>
      <c r="E58" s="17"/>
      <c r="F58" s="17"/>
      <c r="G58" s="17"/>
      <c r="H58" s="15"/>
      <c r="I58" s="15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48"/>
      <c r="AU58" s="48"/>
      <c r="AV58" s="48"/>
      <c r="AW58"/>
      <c r="AX58"/>
      <c r="AY58" s="2"/>
      <c r="AZ58"/>
      <c r="BA58"/>
      <c r="BB58"/>
      <c r="BC58"/>
    </row>
    <row r="59" spans="1:55" s="16" customFormat="1" ht="13.9" customHeight="1">
      <c r="A59" s="178" t="s">
        <v>116</v>
      </c>
      <c r="B59" s="17"/>
      <c r="C59" s="17"/>
      <c r="D59" s="17"/>
      <c r="E59" s="17"/>
      <c r="F59" s="17"/>
      <c r="G59" s="17"/>
      <c r="H59" s="15"/>
      <c r="I59" s="1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 s="48"/>
      <c r="AU59" s="48"/>
      <c r="AV59" s="48"/>
      <c r="AW59"/>
      <c r="AX59"/>
      <c r="AY59" s="2"/>
      <c r="AZ59"/>
      <c r="BA59"/>
      <c r="BB59"/>
      <c r="BC59"/>
    </row>
    <row r="60" spans="1:55" s="16" customFormat="1" ht="13.9" customHeight="1">
      <c r="A60" s="17" t="s">
        <v>33</v>
      </c>
      <c r="B60" s="17"/>
      <c r="C60" s="17"/>
      <c r="D60" s="17"/>
      <c r="E60" s="17"/>
      <c r="F60" s="17"/>
      <c r="G60" s="17"/>
      <c r="H60" s="15"/>
      <c r="I60" s="1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 s="48"/>
      <c r="AU60" s="48"/>
      <c r="AV60" s="48"/>
      <c r="AW60"/>
      <c r="AX60"/>
      <c r="AY60" s="2"/>
      <c r="AZ60"/>
      <c r="BA60"/>
      <c r="BB60"/>
      <c r="BC60"/>
    </row>
    <row r="61" spans="1:55" s="16" customFormat="1" ht="13.9" customHeight="1">
      <c r="A61" s="17" t="s">
        <v>34</v>
      </c>
      <c r="B61" s="17"/>
      <c r="C61" s="17"/>
      <c r="D61" s="17"/>
      <c r="E61" s="17"/>
      <c r="F61" s="17"/>
      <c r="G61" s="17"/>
      <c r="H61" s="15"/>
      <c r="I61" s="1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 s="48"/>
      <c r="AU61" s="48"/>
      <c r="AV61" s="48"/>
      <c r="AW61"/>
      <c r="AX61"/>
      <c r="AY61" s="2"/>
      <c r="AZ61"/>
      <c r="BA61"/>
      <c r="BB61"/>
      <c r="BC61"/>
    </row>
    <row r="62" spans="1:55" s="16" customFormat="1" ht="13.9" customHeight="1">
      <c r="A62" s="208" t="s">
        <v>119</v>
      </c>
      <c r="B62" s="211" t="s">
        <v>130</v>
      </c>
      <c r="C62" s="17"/>
      <c r="D62" s="17"/>
      <c r="E62" s="17"/>
      <c r="F62" s="17"/>
      <c r="G62" s="17"/>
      <c r="H62" s="15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 s="48"/>
      <c r="AU62" s="48"/>
      <c r="AV62" s="48"/>
      <c r="AW62"/>
      <c r="AX62"/>
      <c r="AY62" s="2"/>
      <c r="AZ62"/>
      <c r="BA62"/>
      <c r="BB62"/>
      <c r="BC62"/>
    </row>
    <row r="63" spans="1:55" s="16" customFormat="1" ht="13.9" customHeight="1">
      <c r="A63" s="17"/>
      <c r="B63" s="178" t="s">
        <v>117</v>
      </c>
      <c r="C63" s="17"/>
      <c r="D63" s="17"/>
      <c r="E63" s="17"/>
      <c r="F63" s="17"/>
      <c r="G63" s="17"/>
      <c r="H63" s="15"/>
      <c r="I63" s="15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48"/>
      <c r="AU63" s="48"/>
      <c r="AV63" s="48"/>
      <c r="AW63"/>
      <c r="AX63"/>
      <c r="AY63" s="2"/>
      <c r="AZ63"/>
      <c r="BA63"/>
      <c r="BB63"/>
      <c r="BC63"/>
    </row>
    <row r="64" spans="1:55" s="16" customFormat="1" ht="13.9" customHeight="1">
      <c r="A64" s="208" t="s">
        <v>120</v>
      </c>
      <c r="B64" s="211" t="s">
        <v>131</v>
      </c>
      <c r="C64" s="17"/>
      <c r="D64" s="17"/>
      <c r="E64" s="17"/>
      <c r="F64" s="17"/>
      <c r="G64" s="17"/>
      <c r="H64" s="15"/>
      <c r="I64" s="15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 s="48"/>
      <c r="AU64" s="48"/>
      <c r="AV64" s="48"/>
      <c r="AW64"/>
      <c r="AX64"/>
      <c r="AY64" s="2"/>
      <c r="AZ64"/>
      <c r="BA64"/>
      <c r="BB64"/>
      <c r="BC64"/>
    </row>
    <row r="65" spans="1:56" s="16" customFormat="1" ht="13.9" customHeight="1">
      <c r="A65" s="17"/>
      <c r="B65" s="178" t="s">
        <v>118</v>
      </c>
      <c r="C65" s="17"/>
      <c r="D65" s="17"/>
      <c r="E65" s="17"/>
      <c r="F65" s="17"/>
      <c r="G65" s="17"/>
      <c r="H65" s="15"/>
      <c r="I65" s="1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 s="48"/>
      <c r="AU65" s="48"/>
      <c r="AV65" s="48"/>
      <c r="AW65"/>
      <c r="AX65"/>
      <c r="AY65" s="2"/>
      <c r="AZ65"/>
      <c r="BA65"/>
      <c r="BB65"/>
      <c r="BC65"/>
    </row>
    <row r="66" spans="1:56" s="16" customFormat="1" ht="13.9" customHeight="1">
      <c r="A66" s="17"/>
      <c r="B66" s="211" t="s">
        <v>149</v>
      </c>
      <c r="C66" s="17"/>
      <c r="D66" s="17"/>
      <c r="E66" s="17"/>
      <c r="F66" s="17"/>
      <c r="G66" s="17"/>
      <c r="H66" s="15"/>
      <c r="I66" s="15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 s="48"/>
      <c r="AU66" s="48"/>
      <c r="AV66" s="48"/>
      <c r="AW66"/>
      <c r="AX66"/>
      <c r="AY66" s="2"/>
      <c r="AZ66"/>
      <c r="BA66"/>
      <c r="BB66"/>
      <c r="BC66"/>
    </row>
    <row r="67" spans="1:56" s="16" customFormat="1" ht="13.9" customHeight="1">
      <c r="A67" s="211" t="s">
        <v>148</v>
      </c>
      <c r="B67" s="17"/>
      <c r="C67" s="17"/>
      <c r="D67" s="17"/>
      <c r="E67" s="17"/>
      <c r="F67" s="17"/>
      <c r="G67" s="17"/>
      <c r="H67" s="15"/>
      <c r="I67" s="15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 s="48"/>
      <c r="AU67" s="48"/>
      <c r="AV67" s="48"/>
      <c r="AW67"/>
      <c r="AX67"/>
      <c r="AY67" s="2"/>
      <c r="AZ67"/>
      <c r="BA67"/>
      <c r="BB67"/>
      <c r="BC67"/>
    </row>
    <row r="68" spans="1:56" s="16" customFormat="1" ht="13.9" customHeight="1">
      <c r="A68" s="211" t="s">
        <v>121</v>
      </c>
      <c r="B68" s="17"/>
      <c r="C68" s="17"/>
      <c r="D68" s="17"/>
      <c r="E68" s="17"/>
      <c r="F68" s="17"/>
      <c r="G68" s="17"/>
      <c r="H68" s="15"/>
      <c r="I68" s="15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 s="48"/>
      <c r="AU68" s="48"/>
      <c r="AV68" s="48"/>
      <c r="AW68"/>
      <c r="AX68"/>
      <c r="AY68" s="2"/>
      <c r="AZ68"/>
      <c r="BA68"/>
      <c r="BB68"/>
      <c r="BC68"/>
    </row>
    <row r="69" spans="1:56" s="16" customFormat="1" ht="13.9" customHeight="1">
      <c r="A69" s="211" t="s">
        <v>132</v>
      </c>
      <c r="B69" s="17"/>
      <c r="C69" s="17"/>
      <c r="D69" s="17"/>
      <c r="E69" s="17"/>
      <c r="F69" s="17"/>
      <c r="G69" s="17"/>
      <c r="H69" s="15"/>
      <c r="I69" s="15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 s="48"/>
      <c r="AU69" s="48"/>
      <c r="AV69" s="48"/>
      <c r="AW69"/>
      <c r="AX69"/>
      <c r="AY69" s="2"/>
      <c r="AZ69"/>
      <c r="BA69"/>
      <c r="BB69"/>
      <c r="BC69"/>
    </row>
    <row r="70" spans="1:56" s="16" customFormat="1" ht="13.9" customHeight="1">
      <c r="H70"/>
      <c r="I70" s="15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 s="48"/>
      <c r="AU70" s="48"/>
      <c r="AV70" s="48"/>
      <c r="AW70"/>
      <c r="AX70"/>
      <c r="AY70" s="2"/>
      <c r="AZ70"/>
      <c r="BA70"/>
      <c r="BB70"/>
      <c r="BC70"/>
    </row>
    <row r="71" spans="1:56" s="16" customFormat="1" ht="13.9" customHeight="1">
      <c r="A71" s="213" t="s">
        <v>96</v>
      </c>
      <c r="B71" s="214"/>
      <c r="C71" s="214"/>
      <c r="D71" s="214"/>
      <c r="E71" s="214"/>
      <c r="F71" s="214"/>
      <c r="G71" s="214"/>
      <c r="H71" s="215"/>
      <c r="I71" s="15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 s="48"/>
      <c r="AU71" s="48"/>
      <c r="AV71" s="48"/>
      <c r="AW71"/>
      <c r="AX71"/>
      <c r="AY71" s="2"/>
      <c r="AZ71"/>
      <c r="BA71"/>
      <c r="BB71"/>
      <c r="BC71"/>
    </row>
    <row r="72" spans="1:56" s="16" customFormat="1" ht="13.9" customHeight="1">
      <c r="A72" s="214" t="s">
        <v>97</v>
      </c>
      <c r="B72" s="214"/>
      <c r="C72" s="214"/>
      <c r="D72" s="214"/>
      <c r="E72" s="214"/>
      <c r="F72" s="214"/>
      <c r="G72" s="214"/>
      <c r="H72" s="215"/>
      <c r="I72" s="15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 s="48"/>
      <c r="AV72" s="48"/>
      <c r="AW72" s="48"/>
      <c r="AX72"/>
      <c r="AY72"/>
      <c r="AZ72" s="2"/>
      <c r="BA72"/>
      <c r="BB72"/>
      <c r="BC72"/>
      <c r="BD72"/>
    </row>
    <row r="73" spans="1:56" s="16" customFormat="1" ht="13.9" customHeight="1">
      <c r="A73" s="214"/>
      <c r="B73" s="214" t="s">
        <v>133</v>
      </c>
      <c r="C73" s="214"/>
      <c r="D73" s="214"/>
      <c r="E73" s="214"/>
      <c r="F73" s="214"/>
      <c r="G73" s="214"/>
      <c r="H73" s="215"/>
      <c r="I73" s="15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 s="48"/>
      <c r="AV73" s="48"/>
      <c r="AW73" s="48"/>
      <c r="AX73"/>
      <c r="AY73"/>
      <c r="AZ73" s="2"/>
      <c r="BA73"/>
      <c r="BB73"/>
      <c r="BC73"/>
      <c r="BD73"/>
    </row>
    <row r="74" spans="1:56" s="16" customFormat="1" ht="13.9" customHeight="1">
      <c r="A74" s="214" t="s">
        <v>134</v>
      </c>
      <c r="B74" s="214"/>
      <c r="C74" s="214"/>
      <c r="D74" s="214"/>
      <c r="E74" s="214"/>
      <c r="F74" s="214"/>
      <c r="G74" s="214"/>
      <c r="H74" s="215"/>
      <c r="I74" s="15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 s="48"/>
      <c r="AV74" s="48"/>
      <c r="AW74" s="48"/>
      <c r="AX74"/>
      <c r="AY74"/>
      <c r="AZ74" s="2"/>
      <c r="BA74"/>
      <c r="BB74"/>
      <c r="BC74"/>
      <c r="BD74"/>
    </row>
    <row r="75" spans="1:56" s="16" customFormat="1" ht="13.9" customHeight="1">
      <c r="A75" s="214"/>
      <c r="B75" s="214" t="s">
        <v>135</v>
      </c>
      <c r="C75" s="214"/>
      <c r="D75" s="214"/>
      <c r="E75" s="214"/>
      <c r="F75" s="214"/>
      <c r="G75" s="214"/>
      <c r="H75" s="215"/>
      <c r="I75" s="1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 s="48"/>
      <c r="AV75" s="48"/>
      <c r="AW75" s="48"/>
      <c r="AX75"/>
      <c r="AY75"/>
      <c r="AZ75" s="2"/>
      <c r="BA75"/>
      <c r="BB75"/>
      <c r="BC75"/>
      <c r="BD75"/>
    </row>
    <row r="76" spans="1:56" s="16" customFormat="1" ht="13.9" customHeight="1">
      <c r="A76" s="214" t="s">
        <v>126</v>
      </c>
      <c r="B76" s="214"/>
      <c r="C76" s="214"/>
      <c r="D76" s="214"/>
      <c r="E76" s="214"/>
      <c r="F76" s="214"/>
      <c r="G76" s="214"/>
      <c r="H76" s="215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 s="48"/>
      <c r="AV76" s="48"/>
      <c r="AW76" s="48"/>
      <c r="AX76"/>
      <c r="AY76"/>
      <c r="AZ76" s="2"/>
      <c r="BA76"/>
      <c r="BB76"/>
      <c r="BC76"/>
      <c r="BD76"/>
    </row>
    <row r="77" spans="1:56" s="16" customFormat="1" ht="13.9" customHeight="1">
      <c r="A77" s="214" t="s">
        <v>127</v>
      </c>
      <c r="B77" s="214"/>
      <c r="C77" s="214"/>
      <c r="D77" s="214"/>
      <c r="E77" s="214"/>
      <c r="F77" s="214"/>
      <c r="G77" s="214"/>
      <c r="H77" s="21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 s="48"/>
      <c r="AV77" s="48"/>
      <c r="AW77" s="48"/>
      <c r="AX77"/>
      <c r="AY77"/>
      <c r="AZ77" s="2"/>
      <c r="BA77"/>
      <c r="BB77"/>
      <c r="BC77"/>
      <c r="BD77"/>
    </row>
    <row r="78" spans="1:56" s="16" customFormat="1" ht="13.9" customHeight="1">
      <c r="A78" s="214" t="s">
        <v>128</v>
      </c>
      <c r="B78" s="214"/>
      <c r="C78" s="214"/>
      <c r="D78" s="214"/>
      <c r="E78" s="214"/>
      <c r="F78" s="214"/>
      <c r="G78" s="214"/>
      <c r="H78" s="21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 s="48"/>
      <c r="AV78" s="48"/>
      <c r="AW78" s="48"/>
      <c r="AX78"/>
      <c r="AY78"/>
      <c r="AZ78" s="2"/>
      <c r="BA78"/>
      <c r="BB78"/>
      <c r="BC78"/>
      <c r="BD78"/>
    </row>
    <row r="79" spans="1:56" s="16" customFormat="1" ht="13.9" customHeight="1">
      <c r="A79" s="214"/>
      <c r="B79" s="214"/>
      <c r="C79" s="214"/>
      <c r="D79" s="214"/>
      <c r="E79" s="214"/>
      <c r="F79" s="214"/>
      <c r="G79" s="214"/>
      <c r="H79" s="215"/>
      <c r="I79" s="15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 s="48"/>
      <c r="AV79" s="48"/>
      <c r="AW79" s="48"/>
      <c r="AX79"/>
      <c r="AY79"/>
      <c r="AZ79" s="2"/>
      <c r="BA79"/>
      <c r="BB79"/>
      <c r="BC79"/>
      <c r="BD79"/>
    </row>
    <row r="80" spans="1:56" s="16" customFormat="1" ht="13.9" customHeight="1">
      <c r="A80" s="171"/>
      <c r="B80" s="171"/>
      <c r="C80" s="171"/>
      <c r="D80" s="171"/>
      <c r="E80" s="171"/>
      <c r="F80" s="171"/>
      <c r="G80" s="171"/>
      <c r="H80" s="187"/>
      <c r="I80" s="15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 s="48"/>
      <c r="AV80" s="48"/>
      <c r="AW80" s="48"/>
      <c r="AX80"/>
      <c r="AY80"/>
      <c r="AZ80" s="2"/>
      <c r="BA80"/>
      <c r="BB80"/>
      <c r="BC80"/>
      <c r="BD80"/>
    </row>
    <row r="81" spans="1:56" s="16" customFormat="1" ht="13.9" customHeight="1">
      <c r="A81" s="171"/>
      <c r="B81" s="171"/>
      <c r="C81" s="171"/>
      <c r="D81" s="171"/>
      <c r="E81" s="171"/>
      <c r="F81" s="171"/>
      <c r="G81" s="171"/>
      <c r="H81" s="187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 s="48"/>
      <c r="AV81" s="48"/>
      <c r="AW81" s="48"/>
      <c r="AX81"/>
      <c r="AY81"/>
      <c r="AZ81" s="2"/>
      <c r="BA81"/>
      <c r="BB81"/>
      <c r="BC81"/>
      <c r="BD81"/>
    </row>
    <row r="82" spans="1:56" s="16" customFormat="1" ht="13.9" customHeight="1">
      <c r="A82" s="171"/>
      <c r="B82" s="171"/>
      <c r="C82" s="171"/>
      <c r="D82" s="171"/>
      <c r="E82" s="171"/>
      <c r="F82" s="171"/>
      <c r="G82" s="171"/>
      <c r="H82" s="187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 s="48"/>
      <c r="AV82" s="48"/>
      <c r="AW82" s="48"/>
      <c r="AX82"/>
      <c r="AY82"/>
      <c r="AZ82" s="2"/>
      <c r="BA82"/>
      <c r="BB82"/>
      <c r="BC82"/>
      <c r="BD82"/>
    </row>
    <row r="83" spans="1:56" s="16" customFormat="1" ht="13.9" customHeight="1">
      <c r="A83" s="171"/>
      <c r="B83" s="171"/>
      <c r="C83" s="171"/>
      <c r="D83" s="171"/>
      <c r="E83" s="171"/>
      <c r="F83" s="171"/>
      <c r="G83" s="171"/>
      <c r="H83" s="187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 s="48"/>
      <c r="AV83" s="48"/>
      <c r="AW83" s="48"/>
      <c r="AX83"/>
      <c r="AY83"/>
      <c r="AZ83" s="2"/>
      <c r="BA83"/>
      <c r="BB83"/>
      <c r="BC83"/>
      <c r="BD83"/>
    </row>
    <row r="84" spans="1:56" s="16" customFormat="1" ht="13.9" customHeight="1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 s="48"/>
      <c r="AU84" s="48"/>
      <c r="AV84" s="48"/>
      <c r="AW84"/>
      <c r="AX84"/>
      <c r="AY84" s="2"/>
      <c r="AZ84"/>
      <c r="BA84"/>
      <c r="BB84"/>
      <c r="BC84"/>
    </row>
    <row r="85" spans="1:56" s="16" customFormat="1" ht="13.9" customHeight="1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 s="48"/>
      <c r="AU85" s="48"/>
      <c r="AV85" s="48"/>
      <c r="AW85"/>
      <c r="AX85"/>
      <c r="AY85" s="2"/>
      <c r="AZ85"/>
      <c r="BA85"/>
      <c r="BB85"/>
      <c r="BC85"/>
    </row>
    <row r="86" spans="1:56" s="16" customFormat="1" ht="13.9" customHeight="1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 s="48"/>
      <c r="AU86" s="48"/>
      <c r="AV86" s="48"/>
      <c r="AW86"/>
      <c r="AX86"/>
      <c r="AY86" s="2"/>
      <c r="AZ86"/>
      <c r="BA86"/>
      <c r="BB86"/>
      <c r="BC86"/>
    </row>
    <row r="87" spans="1:56" ht="13.9" customHeight="1">
      <c r="B87" s="121"/>
    </row>
    <row r="90" spans="1:56" s="16" customFormat="1" ht="13.9" customHeight="1"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 s="48"/>
      <c r="AU90" s="48"/>
      <c r="AV90" s="48"/>
      <c r="AW90"/>
      <c r="AX90"/>
      <c r="AY90" s="2"/>
      <c r="AZ90"/>
      <c r="BA90"/>
      <c r="BB90"/>
      <c r="BC90"/>
    </row>
  </sheetData>
  <mergeCells count="2">
    <mergeCell ref="K1:L1"/>
    <mergeCell ref="K21:L21"/>
  </mergeCells>
  <hyperlinks>
    <hyperlink ref="L43" r:id="rId1"/>
    <hyperlink ref="L47" r:id="rId2"/>
  </hyperlinks>
  <pageMargins left="0.78740157480314965" right="0.78740157480314965" top="0.78740157480314965" bottom="0.47244094488188981" header="0.39370078740157483" footer="0.31496062992125984"/>
  <pageSetup paperSize="9" scale="72" orientation="landscape" r:id="rId3"/>
  <headerFooter alignWithMargins="0">
    <oddHeader>&amp;L&amp;F; &amp;A&amp;C&amp;P / &amp;N&amp;R&amp;G</oddHeader>
    <oddFooter>&amp;L
&amp;D&amp;R
www.oroboros.at</oddFooter>
  </headerFooter>
  <colBreaks count="1" manualBreakCount="1">
    <brk id="9" max="1048575" man="1"/>
  </col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Demo_PCP(mt) DLAnalysis</vt:lpstr>
      <vt:lpstr>Template_PCP(mt) DLAnalysis</vt:lpstr>
      <vt:lpstr>'Demo_PCP(mt) DLAnalysis'!Druckbereich</vt:lpstr>
      <vt:lpstr>'Template_PCP(mt) DLAnalysis'!Druckbereich</vt:lpstr>
    </vt:vector>
  </TitlesOfParts>
  <Company>Tilak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plattnerc</cp:lastModifiedBy>
  <cp:lastPrinted>2014-08-27T13:27:11Z</cp:lastPrinted>
  <dcterms:created xsi:type="dcterms:W3CDTF">2004-10-29T04:30:37Z</dcterms:created>
  <dcterms:modified xsi:type="dcterms:W3CDTF">2016-08-09T06:12:18Z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