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2310" windowWidth="15510" windowHeight="11010" tabRatio="707" activeTab="0"/>
  </bookViews>
  <sheets>
    <sheet name="O2_Channel&amp;Results_A" sheetId="1" r:id="rId1"/>
    <sheet name="Amp_Channel_A" sheetId="2" r:id="rId2"/>
    <sheet name="O2_Channel&amp;Results_B" sheetId="3" r:id="rId3"/>
    <sheet name="Amp_Channel_B" sheetId="4" r:id="rId4"/>
  </sheets>
  <definedNames>
    <definedName name="_xlnm.Print_Area" localSheetId="0">'O2_Channel&amp;Results_A'!$A$1:$K$73</definedName>
    <definedName name="_xlnm.Print_Area" localSheetId="2">'O2_Channel&amp;Results_B'!$A$1:$K$73</definedName>
  </definedNames>
  <calcPr fullCalcOnLoad="1"/>
</workbook>
</file>

<file path=xl/sharedStrings.xml><?xml version="1.0" encoding="utf-8"?>
<sst xmlns="http://schemas.openxmlformats.org/spreadsheetml/2006/main" count="452" uniqueCount="113">
  <si>
    <t>LEAK state (oligomycin)</t>
  </si>
  <si>
    <t>Paste DatLab graph here, reduce to width 15 cm (6 inches)</t>
  </si>
  <si>
    <t>Electron transport system (ETS; uncoupled)</t>
  </si>
  <si>
    <t>pmol/(s*Mill)</t>
  </si>
  <si>
    <t>Conc.</t>
  </si>
  <si>
    <t>ETS'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</si>
  <si>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</si>
  <si>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</si>
  <si>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</si>
  <si>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</si>
  <si>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</si>
  <si>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</si>
  <si>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</si>
  <si>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O2k left</t>
  </si>
  <si>
    <t>PCP Mark Reference:</t>
  </si>
  <si>
    <t>ETS</t>
  </si>
  <si>
    <t>Flux Control Ratio</t>
  </si>
  <si>
    <t>for reference values</t>
  </si>
  <si>
    <t>DatLab 6</t>
  </si>
  <si>
    <t>Edit: select cells</t>
  </si>
  <si>
    <r>
      <t>ROUTINE,</t>
    </r>
    <r>
      <rPr>
        <i/>
        <sz val="11"/>
        <color indexed="19"/>
        <rFont val="Verdana"/>
        <family val="2"/>
      </rPr>
      <t xml:space="preserve"> R</t>
    </r>
  </si>
  <si>
    <r>
      <t>ROUTINE</t>
    </r>
    <r>
      <rPr>
        <sz val="11"/>
        <color indexed="18"/>
        <rFont val="Verdana"/>
        <family val="2"/>
      </rPr>
      <t xml:space="preserve"> state of cell respiration</t>
    </r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</si>
  <si>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</si>
  <si>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</si>
  <si>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</si>
  <si>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Routine</t>
  </si>
  <si>
    <t>L/P</t>
  </si>
  <si>
    <t>P/E</t>
  </si>
  <si>
    <t>OXPHOS state (ADP)</t>
  </si>
  <si>
    <r>
      <t>OXPHOS,</t>
    </r>
    <r>
      <rPr>
        <i/>
        <sz val="11"/>
        <color indexed="11"/>
        <rFont val="Verdana"/>
        <family val="2"/>
      </rPr>
      <t xml:space="preserve"> P</t>
    </r>
  </si>
  <si>
    <t>IOC100</t>
  </si>
  <si>
    <r>
      <t>1.5∙10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>/ml</t>
    </r>
  </si>
  <si>
    <t>HEK 293T cells</t>
  </si>
  <si>
    <t>Dig</t>
  </si>
  <si>
    <t>U</t>
  </si>
  <si>
    <t>ROS production</t>
  </si>
  <si>
    <t>Conc./ml</t>
  </si>
  <si>
    <r>
      <t>ROS/</t>
    </r>
    <r>
      <rPr>
        <b/>
        <i/>
        <sz val="10"/>
        <color indexed="10"/>
        <rFont val="Arial"/>
        <family val="2"/>
      </rPr>
      <t>J</t>
    </r>
    <r>
      <rPr>
        <b/>
        <sz val="10"/>
        <color indexed="10"/>
        <rFont val="Arial"/>
        <family val="2"/>
      </rPr>
      <t>O2</t>
    </r>
  </si>
  <si>
    <t>cells, Cryopreservation</t>
  </si>
  <si>
    <t>Amplex Red</t>
  </si>
  <si>
    <t>O2k Amp left</t>
  </si>
  <si>
    <t>no ROX-corr.</t>
  </si>
  <si>
    <t>ADP</t>
  </si>
  <si>
    <t>Sensitivity [V/mM]</t>
  </si>
  <si>
    <t>Before cells</t>
  </si>
  <si>
    <t>Correction factor</t>
  </si>
  <si>
    <t>Normalized per million  cells</t>
  </si>
  <si>
    <t>Corrected for ROUTINE rate</t>
  </si>
  <si>
    <t>Sample concentration/chamber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</si>
  <si>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corrected for sensitivity decline. Check M13 values in Analysis_A_AmR</t>
    </r>
  </si>
  <si>
    <r>
      <t>Copy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</t>
    </r>
  </si>
  <si>
    <t>PM_L</t>
  </si>
  <si>
    <t>PM_P</t>
  </si>
  <si>
    <t>PMG_P</t>
  </si>
  <si>
    <t>PMGS_P</t>
  </si>
  <si>
    <t>PMGS_E</t>
  </si>
  <si>
    <t>S(Rot)_E</t>
  </si>
  <si>
    <t>Ama</t>
  </si>
  <si>
    <r>
      <t>H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production calibrated to 1st calibration (before adding cells)</t>
    </r>
  </si>
  <si>
    <r>
      <t>H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O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production corrected for  sensitivity decline</t>
    </r>
  </si>
  <si>
    <r>
      <t>H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O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production (corrected for ROUTINE rate)</t>
    </r>
  </si>
  <si>
    <r>
      <t>ROS/</t>
    </r>
    <r>
      <rPr>
        <b/>
        <i/>
        <sz val="10"/>
        <color indexed="10"/>
        <rFont val="Arial"/>
        <family val="2"/>
      </rPr>
      <t>J</t>
    </r>
    <r>
      <rPr>
        <b/>
        <sz val="10"/>
        <color indexed="10"/>
        <rFont val="Arial"/>
        <family val="2"/>
      </rPr>
      <t>O2  (corrected for ROUTINE rate)</t>
    </r>
  </si>
  <si>
    <r>
      <t>Copy</t>
    </r>
    <r>
      <rPr>
        <b/>
        <sz val="10"/>
        <rFont val="Arial"/>
        <family val="2"/>
      </rPr>
      <t xml:space="preserve"> Amp from the DatLab (calibration 1)</t>
    </r>
  </si>
  <si>
    <t>IOC104</t>
  </si>
  <si>
    <t>Conc. Mill/ml</t>
  </si>
  <si>
    <t>MiR05</t>
  </si>
  <si>
    <t>CI</t>
  </si>
  <si>
    <t>CI&amp;II</t>
  </si>
  <si>
    <t>CII</t>
  </si>
  <si>
    <t>PM</t>
  </si>
  <si>
    <t>PGM</t>
  </si>
  <si>
    <t>PGMS</t>
  </si>
  <si>
    <t>S</t>
  </si>
  <si>
    <t>LEAK</t>
  </si>
  <si>
    <t>OXPHOS</t>
  </si>
  <si>
    <t xml:space="preserve">FCR 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</si>
  <si>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</si>
  <si>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/ O</t>
    </r>
    <r>
      <rPr>
        <b/>
        <vertAlign val="subscript"/>
        <sz val="10"/>
        <rFont val="Arial"/>
        <family val="2"/>
      </rPr>
      <t>2</t>
    </r>
  </si>
  <si>
    <r>
      <t>Data from calibration 1: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</si>
  <si>
    <t>O2k right</t>
  </si>
  <si>
    <t>O2k Amp right</t>
  </si>
  <si>
    <r>
      <t>H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>O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 xml:space="preserve"> production corrected for  sensitivity decline</t>
    </r>
  </si>
  <si>
    <r>
      <t>H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>O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 xml:space="preserve"> production (corrected for ROUTINE rate)</t>
    </r>
  </si>
  <si>
    <r>
      <t>ROS/</t>
    </r>
    <r>
      <rPr>
        <b/>
        <i/>
        <sz val="10"/>
        <color indexed="11"/>
        <rFont val="Arial"/>
        <family val="2"/>
      </rPr>
      <t>J</t>
    </r>
    <r>
      <rPr>
        <b/>
        <sz val="10"/>
        <color indexed="11"/>
        <rFont val="Arial"/>
        <family val="2"/>
      </rPr>
      <t>O2</t>
    </r>
  </si>
  <si>
    <r>
      <t>ROS/</t>
    </r>
    <r>
      <rPr>
        <b/>
        <i/>
        <sz val="10"/>
        <color indexed="11"/>
        <rFont val="Arial"/>
        <family val="2"/>
      </rPr>
      <t>J</t>
    </r>
    <r>
      <rPr>
        <b/>
        <sz val="10"/>
        <color indexed="11"/>
        <rFont val="Arial"/>
        <family val="2"/>
      </rPr>
      <t>O2  (corrected for ROUTINE rate)</t>
    </r>
  </si>
  <si>
    <t>O2 Flux per cells</t>
  </si>
  <si>
    <r>
      <t>Copy only 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values (Flux per V) from DatLab. Chamber A</t>
    </r>
  </si>
  <si>
    <r>
      <t>Copy only 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values from DatLab. Chamber B</t>
    </r>
  </si>
  <si>
    <t>Polarization voltage [mV]</t>
  </si>
  <si>
    <t>Chamber A. Amp</t>
  </si>
  <si>
    <t>Chamber B. Amp</t>
  </si>
  <si>
    <t>2015-08-10 P2-02_CELLS_H2O2.DLD</t>
  </si>
  <si>
    <t>Averages</t>
  </si>
  <si>
    <t>Unit</t>
  </si>
  <si>
    <t>Before</t>
  </si>
  <si>
    <t>PGM_P</t>
  </si>
  <si>
    <t>Value</t>
  </si>
  <si>
    <t>Start</t>
  </si>
  <si>
    <t>Stop</t>
  </si>
  <si>
    <t>N Points</t>
  </si>
  <si>
    <t>nmol/ml</t>
  </si>
  <si>
    <t>X</t>
  </si>
  <si>
    <t>pmol/(s*ml)</t>
  </si>
  <si>
    <t>2B: O2 Concentration</t>
  </si>
  <si>
    <t>2B: O2 Flux per V</t>
  </si>
  <si>
    <t>300 mV</t>
  </si>
  <si>
    <t>Before: 300 mV</t>
  </si>
  <si>
    <t>100 mV</t>
  </si>
  <si>
    <t>2A: Amp</t>
  </si>
  <si>
    <t>µM</t>
  </si>
  <si>
    <t>2A: Amp Slope</t>
  </si>
  <si>
    <t>2B: Amp</t>
  </si>
  <si>
    <t>2B: Amp Slope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</si>
</sst>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0.000"/>
    <numFmt numFmtId="175" formatCode="yyyy\-mm\-dd;@"/>
    <numFmt numFmtId="176" formatCode="yyyy\-mm\-dd"/>
    <numFmt numFmtId="177" formatCode="[$-F400]h:mm:ss\ AM/PM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0"/>
    <numFmt numFmtId="183" formatCode="0.0000000"/>
    <numFmt numFmtId="184" formatCode="0.000000"/>
  </numFmts>
  <fonts count="105">
    <font>
      <sz val="10"/>
      <name val="Arial"/>
      <family val="0"/>
    </font>
    <font>
      <sz val="11"/>
      <color indexed="8"/>
      <name val="Calibri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i/>
      <sz val="9"/>
      <color indexed="55"/>
      <name val="Arial"/>
      <family val="2"/>
    </font>
    <font>
      <b/>
      <i/>
      <sz val="9"/>
      <color indexed="55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i/>
      <sz val="12"/>
      <color indexed="55"/>
      <name val="Verdana"/>
      <family val="2"/>
    </font>
    <font>
      <sz val="12"/>
      <color indexed="55"/>
      <name val="Verdana"/>
      <family val="2"/>
    </font>
    <font>
      <b/>
      <vertAlign val="superscript"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9"/>
      <name val="Verdana"/>
      <family val="2"/>
    </font>
    <font>
      <i/>
      <sz val="11"/>
      <color indexed="19"/>
      <name val="Verdana"/>
      <family val="2"/>
    </font>
    <font>
      <sz val="11"/>
      <color indexed="18"/>
      <name val="Verdana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sz val="11"/>
      <color indexed="55"/>
      <name val="Verdana"/>
      <family val="2"/>
    </font>
    <font>
      <b/>
      <i/>
      <sz val="10"/>
      <name val="Arial"/>
      <family val="2"/>
    </font>
    <font>
      <i/>
      <sz val="11"/>
      <color indexed="11"/>
      <name val="Verdana"/>
      <family val="2"/>
    </font>
    <font>
      <b/>
      <i/>
      <sz val="10"/>
      <color indexed="10"/>
      <name val="Arial"/>
      <family val="2"/>
    </font>
    <font>
      <b/>
      <sz val="11"/>
      <color indexed="8"/>
      <name val="Calibri"/>
      <family val="2"/>
    </font>
    <font>
      <b/>
      <vertAlign val="subscript"/>
      <sz val="10"/>
      <name val="Arial"/>
      <family val="2"/>
    </font>
    <font>
      <b/>
      <vertAlign val="subscript"/>
      <sz val="11"/>
      <color indexed="8"/>
      <name val="Calibri"/>
      <family val="2"/>
    </font>
    <font>
      <b/>
      <vertAlign val="subscript"/>
      <sz val="10"/>
      <color indexed="10"/>
      <name val="Arial"/>
      <family val="2"/>
    </font>
    <font>
      <b/>
      <sz val="10"/>
      <color indexed="11"/>
      <name val="Arial"/>
      <family val="2"/>
    </font>
    <font>
      <b/>
      <vertAlign val="subscript"/>
      <sz val="10"/>
      <color indexed="11"/>
      <name val="Arial"/>
      <family val="2"/>
    </font>
    <font>
      <b/>
      <i/>
      <sz val="10"/>
      <color indexed="11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"/>
      <family val="2"/>
    </font>
    <font>
      <b/>
      <i/>
      <sz val="10"/>
      <color indexed="9"/>
      <name val="Arial"/>
      <family val="2"/>
    </font>
    <font>
      <sz val="11"/>
      <color indexed="11"/>
      <name val="Verdana"/>
      <family val="2"/>
    </font>
    <font>
      <sz val="11"/>
      <color indexed="11"/>
      <name val="Arial"/>
      <family val="2"/>
    </font>
    <font>
      <b/>
      <sz val="10"/>
      <color indexed="39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i/>
      <sz val="10"/>
      <color indexed="8"/>
      <name val="Arial"/>
      <family val="2"/>
    </font>
    <font>
      <sz val="8"/>
      <color indexed="11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CC3300"/>
      <name val="Arial"/>
      <family val="2"/>
    </font>
    <font>
      <b/>
      <i/>
      <sz val="10"/>
      <color theme="0"/>
      <name val="Arial"/>
      <family val="2"/>
    </font>
    <font>
      <sz val="11"/>
      <color rgb="FF1FB714"/>
      <name val="Verdana"/>
      <family val="2"/>
    </font>
    <font>
      <sz val="11"/>
      <color rgb="FF1FB714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FF00"/>
      <name val="Arial"/>
      <family val="2"/>
    </font>
    <font>
      <b/>
      <sz val="10"/>
      <color rgb="FF0000FF"/>
      <name val="Arial"/>
      <family val="2"/>
    </font>
    <font>
      <b/>
      <sz val="10"/>
      <color rgb="FF1FB714"/>
      <name val="Arial"/>
      <family val="2"/>
    </font>
    <font>
      <sz val="9"/>
      <color rgb="FF1FB714"/>
      <name val="Arial"/>
      <family val="2"/>
    </font>
    <font>
      <sz val="10"/>
      <color rgb="FF1FB714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309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34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0" fillId="0" borderId="11" xfId="0" applyBorder="1" applyAlignment="1">
      <alignment horizontal="center"/>
    </xf>
    <xf numFmtId="49" fontId="4" fillId="0" borderId="12" xfId="0" applyNumberFormat="1" applyFon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33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21" fontId="0" fillId="33" borderId="0" xfId="0" applyNumberFormat="1" applyFill="1" applyAlignment="1">
      <alignment vertical="top"/>
    </xf>
    <xf numFmtId="21" fontId="0" fillId="0" borderId="0" xfId="0" applyNumberFormat="1" applyFill="1" applyBorder="1" applyAlignment="1">
      <alignment vertical="top"/>
    </xf>
    <xf numFmtId="21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2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1" fontId="6" fillId="0" borderId="13" xfId="0" applyNumberFormat="1" applyFont="1" applyFill="1" applyBorder="1" applyAlignment="1">
      <alignment horizontal="right" vertical="top"/>
    </xf>
    <xf numFmtId="175" fontId="6" fillId="0" borderId="14" xfId="0" applyNumberFormat="1" applyFont="1" applyFill="1" applyBorder="1" applyAlignment="1">
      <alignment horizontal="left" vertical="top"/>
    </xf>
    <xf numFmtId="0" fontId="6" fillId="0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173" fontId="5" fillId="0" borderId="13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vertical="top"/>
    </xf>
    <xf numFmtId="174" fontId="5" fillId="0" borderId="13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49" fontId="5" fillId="0" borderId="13" xfId="0" applyNumberFormat="1" applyFont="1" applyBorder="1" applyAlignment="1">
      <alignment vertical="top"/>
    </xf>
    <xf numFmtId="0" fontId="0" fillId="0" borderId="12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172" fontId="8" fillId="0" borderId="0" xfId="0" applyNumberFormat="1" applyFont="1" applyBorder="1" applyAlignment="1">
      <alignment vertical="top"/>
    </xf>
    <xf numFmtId="173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72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21" fontId="6" fillId="0" borderId="10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/>
    </xf>
    <xf numFmtId="21" fontId="6" fillId="0" borderId="1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172" fontId="8" fillId="0" borderId="0" xfId="0" applyNumberFormat="1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3" fillId="35" borderId="0" xfId="47" applyFont="1" applyFill="1" applyAlignment="1" applyProtection="1">
      <alignment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5" fillId="36" borderId="0" xfId="0" applyFont="1" applyFill="1" applyAlignment="1">
      <alignment vertical="top"/>
    </xf>
    <xf numFmtId="0" fontId="4" fillId="34" borderId="0" xfId="0" applyFont="1" applyFill="1" applyAlignment="1">
      <alignment vertical="top"/>
    </xf>
    <xf numFmtId="0" fontId="15" fillId="37" borderId="15" xfId="0" applyFont="1" applyFill="1" applyBorder="1" applyAlignment="1">
      <alignment vertical="top"/>
    </xf>
    <xf numFmtId="0" fontId="24" fillId="0" borderId="0" xfId="0" applyFont="1" applyFill="1" applyBorder="1" applyAlignment="1">
      <alignment horizontal="right" vertical="top"/>
    </xf>
    <xf numFmtId="0" fontId="6" fillId="33" borderId="16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21" fontId="92" fillId="0" borderId="0" xfId="0" applyNumberFormat="1" applyFont="1" applyFill="1" applyBorder="1" applyAlignment="1">
      <alignment/>
    </xf>
    <xf numFmtId="21" fontId="92" fillId="0" borderId="0" xfId="0" applyNumberFormat="1" applyFont="1" applyFill="1" applyBorder="1" applyAlignment="1">
      <alignment vertical="top"/>
    </xf>
    <xf numFmtId="4" fontId="92" fillId="0" borderId="0" xfId="0" applyNumberFormat="1" applyFont="1" applyFill="1" applyBorder="1" applyAlignment="1">
      <alignment vertical="top"/>
    </xf>
    <xf numFmtId="0" fontId="0" fillId="0" borderId="14" xfId="0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 vertical="top"/>
    </xf>
    <xf numFmtId="2" fontId="6" fillId="0" borderId="14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/>
    </xf>
    <xf numFmtId="2" fontId="18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4" fontId="15" fillId="37" borderId="17" xfId="0" applyNumberFormat="1" applyFont="1" applyFill="1" applyBorder="1" applyAlignment="1">
      <alignment vertical="top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0" applyFont="1" applyBorder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2" fontId="28" fillId="0" borderId="0" xfId="0" applyNumberFormat="1" applyFont="1" applyFill="1" applyBorder="1" applyAlignment="1">
      <alignment vertical="top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2" fontId="28" fillId="0" borderId="0" xfId="0" applyNumberFormat="1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4" fillId="34" borderId="10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93" fillId="0" borderId="0" xfId="0" applyFont="1" applyBorder="1" applyAlignment="1">
      <alignment horizontal="left" vertical="top"/>
    </xf>
    <xf numFmtId="0" fontId="92" fillId="0" borderId="0" xfId="0" applyFont="1" applyAlignment="1">
      <alignment horizontal="left" vertical="top"/>
    </xf>
    <xf numFmtId="0" fontId="92" fillId="0" borderId="0" xfId="0" applyFont="1" applyAlignment="1">
      <alignment/>
    </xf>
    <xf numFmtId="21" fontId="94" fillId="0" borderId="0" xfId="0" applyNumberFormat="1" applyFont="1" applyFill="1" applyAlignment="1">
      <alignment vertical="top"/>
    </xf>
    <xf numFmtId="2" fontId="0" fillId="33" borderId="0" xfId="0" applyNumberFormat="1" applyFill="1" applyAlignment="1">
      <alignment/>
    </xf>
    <xf numFmtId="49" fontId="11" fillId="0" borderId="12" xfId="0" applyNumberFormat="1" applyFont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3" fillId="35" borderId="0" xfId="47" applyFill="1" applyAlignment="1" applyProtection="1">
      <alignment/>
      <protection/>
    </xf>
    <xf numFmtId="0" fontId="4" fillId="38" borderId="0" xfId="0" applyFont="1" applyFill="1" applyAlignment="1">
      <alignment vertical="top"/>
    </xf>
    <xf numFmtId="0" fontId="35" fillId="34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95" fillId="39" borderId="0" xfId="0" applyFont="1" applyFill="1" applyBorder="1" applyAlignment="1">
      <alignment vertical="top"/>
    </xf>
    <xf numFmtId="0" fontId="96" fillId="0" borderId="0" xfId="0" applyFont="1" applyAlignment="1">
      <alignment horizontal="left"/>
    </xf>
    <xf numFmtId="0" fontId="96" fillId="0" borderId="0" xfId="0" applyFont="1" applyAlignment="1">
      <alignment/>
    </xf>
    <xf numFmtId="0" fontId="97" fillId="0" borderId="0" xfId="0" applyFont="1" applyBorder="1" applyAlignment="1">
      <alignment vertical="top"/>
    </xf>
    <xf numFmtId="2" fontId="4" fillId="0" borderId="0" xfId="0" applyNumberFormat="1" applyFont="1" applyAlignment="1">
      <alignment/>
    </xf>
    <xf numFmtId="0" fontId="94" fillId="0" borderId="0" xfId="0" applyFont="1" applyFill="1" applyAlignment="1">
      <alignment/>
    </xf>
    <xf numFmtId="0" fontId="94" fillId="0" borderId="1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6" fillId="0" borderId="14" xfId="0" applyFont="1" applyBorder="1" applyAlignment="1">
      <alignment horizontal="left" vertical="top"/>
    </xf>
    <xf numFmtId="1" fontId="6" fillId="0" borderId="14" xfId="0" applyNumberFormat="1" applyFont="1" applyFill="1" applyBorder="1" applyAlignment="1">
      <alignment horizontal="right" vertical="top"/>
    </xf>
    <xf numFmtId="49" fontId="5" fillId="0" borderId="14" xfId="0" applyNumberFormat="1" applyFont="1" applyBorder="1" applyAlignment="1">
      <alignment vertical="top"/>
    </xf>
    <xf numFmtId="0" fontId="5" fillId="0" borderId="14" xfId="0" applyNumberFormat="1" applyFont="1" applyFill="1" applyBorder="1" applyAlignment="1">
      <alignment vertical="top"/>
    </xf>
    <xf numFmtId="173" fontId="5" fillId="0" borderId="14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 applyAlignment="1">
      <alignment/>
    </xf>
    <xf numFmtId="21" fontId="6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1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174" fontId="5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horizontal="left" vertical="top"/>
    </xf>
    <xf numFmtId="177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174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172" fontId="13" fillId="0" borderId="0" xfId="0" applyNumberFormat="1" applyFont="1" applyFill="1" applyBorder="1" applyAlignment="1">
      <alignment horizontal="center" vertical="top"/>
    </xf>
    <xf numFmtId="172" fontId="12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vertical="top"/>
    </xf>
    <xf numFmtId="174" fontId="5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175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21" fontId="94" fillId="0" borderId="0" xfId="0" applyNumberFormat="1" applyFont="1" applyFill="1" applyBorder="1" applyAlignment="1">
      <alignment/>
    </xf>
    <xf numFmtId="21" fontId="94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vertical="top"/>
    </xf>
    <xf numFmtId="2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vertical="top"/>
    </xf>
    <xf numFmtId="2" fontId="98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0" fontId="25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33" fillId="0" borderId="0" xfId="0" applyFont="1" applyFill="1" applyBorder="1" applyAlignment="1">
      <alignment vertical="top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1" fontId="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35" fillId="0" borderId="0" xfId="0" applyFont="1" applyFill="1" applyBorder="1" applyAlignment="1">
      <alignment vertical="top"/>
    </xf>
    <xf numFmtId="0" fontId="95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47" applyFill="1" applyBorder="1" applyAlignment="1" applyProtection="1">
      <alignment/>
      <protection/>
    </xf>
    <xf numFmtId="0" fontId="4" fillId="9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80" fillId="0" borderId="0" xfId="0" applyFont="1" applyAlignment="1">
      <alignment/>
    </xf>
    <xf numFmtId="0" fontId="17" fillId="33" borderId="12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4" fillId="40" borderId="0" xfId="0" applyFont="1" applyFill="1" applyBorder="1" applyAlignment="1">
      <alignment vertical="top"/>
    </xf>
    <xf numFmtId="4" fontId="4" fillId="40" borderId="11" xfId="0" applyNumberFormat="1" applyFont="1" applyFill="1" applyBorder="1" applyAlignment="1">
      <alignment vertical="top"/>
    </xf>
    <xf numFmtId="21" fontId="6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/>
    </xf>
    <xf numFmtId="0" fontId="80" fillId="0" borderId="0" xfId="0" applyFont="1" applyFill="1" applyAlignment="1">
      <alignment/>
    </xf>
    <xf numFmtId="0" fontId="4" fillId="41" borderId="0" xfId="0" applyFont="1" applyFill="1" applyAlignment="1">
      <alignment/>
    </xf>
    <xf numFmtId="0" fontId="15" fillId="42" borderId="0" xfId="0" applyFont="1" applyFill="1" applyAlignment="1">
      <alignment vertical="top"/>
    </xf>
    <xf numFmtId="0" fontId="4" fillId="9" borderId="0" xfId="0" applyFont="1" applyFill="1" applyBorder="1" applyAlignment="1">
      <alignment/>
    </xf>
    <xf numFmtId="0" fontId="15" fillId="43" borderId="0" xfId="0" applyFont="1" applyFill="1" applyAlignment="1">
      <alignment vertical="top"/>
    </xf>
    <xf numFmtId="0" fontId="98" fillId="43" borderId="0" xfId="0" applyFont="1" applyFill="1" applyAlignment="1">
      <alignment vertical="top"/>
    </xf>
    <xf numFmtId="0" fontId="4" fillId="44" borderId="0" xfId="0" applyFont="1" applyFill="1" applyAlignment="1">
      <alignment vertical="top"/>
    </xf>
    <xf numFmtId="49" fontId="4" fillId="0" borderId="12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/>
    </xf>
    <xf numFmtId="173" fontId="5" fillId="15" borderId="14" xfId="0" applyNumberFormat="1" applyFont="1" applyFill="1" applyBorder="1" applyAlignment="1">
      <alignment horizontal="center" vertical="top"/>
    </xf>
    <xf numFmtId="0" fontId="4" fillId="15" borderId="0" xfId="0" applyFont="1" applyFill="1" applyAlignment="1">
      <alignment/>
    </xf>
    <xf numFmtId="2" fontId="98" fillId="43" borderId="10" xfId="0" applyNumberFormat="1" applyFont="1" applyFill="1" applyBorder="1" applyAlignment="1">
      <alignment vertical="top"/>
    </xf>
    <xf numFmtId="2" fontId="98" fillId="44" borderId="0" xfId="0" applyNumberFormat="1" applyFont="1" applyFill="1" applyAlignment="1">
      <alignment vertical="top"/>
    </xf>
    <xf numFmtId="2" fontId="99" fillId="0" borderId="10" xfId="0" applyNumberFormat="1" applyFont="1" applyFill="1" applyBorder="1" applyAlignment="1">
      <alignment vertical="top"/>
    </xf>
    <xf numFmtId="0" fontId="99" fillId="0" borderId="0" xfId="0" applyFont="1" applyAlignment="1">
      <alignment/>
    </xf>
    <xf numFmtId="0" fontId="99" fillId="3" borderId="0" xfId="0" applyFont="1" applyFill="1" applyAlignment="1">
      <alignment/>
    </xf>
    <xf numFmtId="0" fontId="99" fillId="3" borderId="0" xfId="0" applyFont="1" applyFill="1" applyAlignment="1">
      <alignment vertical="top"/>
    </xf>
    <xf numFmtId="4" fontId="99" fillId="3" borderId="0" xfId="0" applyNumberFormat="1" applyFont="1" applyFill="1" applyAlignment="1">
      <alignment vertical="top"/>
    </xf>
    <xf numFmtId="49" fontId="5" fillId="15" borderId="13" xfId="0" applyNumberFormat="1" applyFont="1" applyFill="1" applyBorder="1" applyAlignment="1">
      <alignment vertical="top"/>
    </xf>
    <xf numFmtId="0" fontId="5" fillId="15" borderId="13" xfId="0" applyNumberFormat="1" applyFont="1" applyFill="1" applyBorder="1" applyAlignment="1">
      <alignment vertical="top"/>
    </xf>
    <xf numFmtId="174" fontId="5" fillId="15" borderId="13" xfId="0" applyNumberFormat="1" applyFont="1" applyFill="1" applyBorder="1" applyAlignment="1">
      <alignment horizontal="center" vertical="center"/>
    </xf>
    <xf numFmtId="173" fontId="5" fillId="15" borderId="13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49" fontId="0" fillId="0" borderId="0" xfId="0" applyNumberFormat="1" applyBorder="1" applyAlignment="1">
      <alignment horizontal="left" vertical="top"/>
    </xf>
    <xf numFmtId="0" fontId="8" fillId="45" borderId="0" xfId="0" applyFont="1" applyFill="1" applyAlignment="1">
      <alignment horizontal="left" vertical="top"/>
    </xf>
    <xf numFmtId="0" fontId="102" fillId="0" borderId="13" xfId="0" applyFont="1" applyBorder="1" applyAlignment="1">
      <alignment horizontal="left" vertical="top"/>
    </xf>
    <xf numFmtId="1" fontId="102" fillId="0" borderId="13" xfId="0" applyNumberFormat="1" applyFont="1" applyFill="1" applyBorder="1" applyAlignment="1">
      <alignment horizontal="right" vertical="top"/>
    </xf>
    <xf numFmtId="175" fontId="102" fillId="0" borderId="14" xfId="0" applyNumberFormat="1" applyFont="1" applyFill="1" applyBorder="1" applyAlignment="1">
      <alignment horizontal="left" vertical="top"/>
    </xf>
    <xf numFmtId="0" fontId="4" fillId="45" borderId="10" xfId="0" applyFont="1" applyFill="1" applyBorder="1" applyAlignment="1">
      <alignment/>
    </xf>
    <xf numFmtId="0" fontId="102" fillId="0" borderId="14" xfId="0" applyNumberFormat="1" applyFont="1" applyBorder="1" applyAlignment="1">
      <alignment/>
    </xf>
    <xf numFmtId="0" fontId="102" fillId="0" borderId="14" xfId="0" applyFont="1" applyBorder="1" applyAlignment="1">
      <alignment vertical="top"/>
    </xf>
    <xf numFmtId="0" fontId="103" fillId="0" borderId="0" xfId="0" applyFont="1" applyFill="1" applyBorder="1" applyAlignment="1">
      <alignment vertical="top"/>
    </xf>
    <xf numFmtId="21" fontId="102" fillId="0" borderId="11" xfId="0" applyNumberFormat="1" applyFont="1" applyBorder="1" applyAlignment="1">
      <alignment/>
    </xf>
    <xf numFmtId="21" fontId="102" fillId="0" borderId="10" xfId="0" applyNumberFormat="1" applyFont="1" applyFill="1" applyBorder="1" applyAlignment="1">
      <alignment vertical="top"/>
    </xf>
    <xf numFmtId="21" fontId="102" fillId="0" borderId="0" xfId="0" applyNumberFormat="1" applyFont="1" applyFill="1" applyBorder="1" applyAlignment="1">
      <alignment vertical="top"/>
    </xf>
    <xf numFmtId="21" fontId="102" fillId="0" borderId="0" xfId="0" applyNumberFormat="1" applyFont="1" applyBorder="1" applyAlignment="1">
      <alignment/>
    </xf>
    <xf numFmtId="2" fontId="102" fillId="0" borderId="14" xfId="0" applyNumberFormat="1" applyFont="1" applyBorder="1" applyAlignment="1">
      <alignment vertical="top"/>
    </xf>
    <xf numFmtId="2" fontId="102" fillId="0" borderId="11" xfId="0" applyNumberFormat="1" applyFont="1" applyFill="1" applyBorder="1" applyAlignment="1">
      <alignment vertical="top"/>
    </xf>
    <xf numFmtId="2" fontId="102" fillId="0" borderId="0" xfId="0" applyNumberFormat="1" applyFont="1" applyFill="1" applyBorder="1" applyAlignment="1">
      <alignment vertical="top"/>
    </xf>
    <xf numFmtId="0" fontId="102" fillId="0" borderId="0" xfId="0" applyFont="1" applyAlignment="1">
      <alignment/>
    </xf>
    <xf numFmtId="0" fontId="102" fillId="3" borderId="0" xfId="0" applyFont="1" applyFill="1" applyAlignment="1">
      <alignment/>
    </xf>
    <xf numFmtId="0" fontId="102" fillId="3" borderId="0" xfId="0" applyFont="1" applyFill="1" applyAlignment="1">
      <alignment vertical="top"/>
    </xf>
    <xf numFmtId="4" fontId="102" fillId="3" borderId="0" xfId="0" applyNumberFormat="1" applyFont="1" applyFill="1" applyAlignment="1">
      <alignment vertical="top"/>
    </xf>
    <xf numFmtId="0" fontId="102" fillId="0" borderId="0" xfId="0" applyFont="1" applyFill="1" applyAlignment="1">
      <alignment/>
    </xf>
    <xf numFmtId="21" fontId="102" fillId="0" borderId="0" xfId="0" applyNumberFormat="1" applyFont="1" applyFill="1" applyAlignment="1">
      <alignment vertical="top"/>
    </xf>
    <xf numFmtId="2" fontId="102" fillId="0" borderId="0" xfId="0" applyNumberFormat="1" applyFont="1" applyFill="1" applyAlignment="1">
      <alignment vertical="top"/>
    </xf>
    <xf numFmtId="0" fontId="102" fillId="0" borderId="10" xfId="0" applyFont="1" applyFill="1" applyBorder="1" applyAlignment="1">
      <alignment/>
    </xf>
    <xf numFmtId="2" fontId="102" fillId="0" borderId="10" xfId="0" applyNumberFormat="1" applyFont="1" applyFill="1" applyBorder="1" applyAlignment="1">
      <alignment vertical="top"/>
    </xf>
    <xf numFmtId="2" fontId="102" fillId="43" borderId="10" xfId="0" applyNumberFormat="1" applyFont="1" applyFill="1" applyBorder="1" applyAlignment="1">
      <alignment vertical="top"/>
    </xf>
    <xf numFmtId="2" fontId="102" fillId="44" borderId="0" xfId="0" applyNumberFormat="1" applyFont="1" applyFill="1" applyAlignment="1">
      <alignment vertical="top"/>
    </xf>
    <xf numFmtId="2" fontId="98" fillId="43" borderId="0" xfId="0" applyNumberFormat="1" applyFont="1" applyFill="1" applyAlignment="1">
      <alignment vertical="top"/>
    </xf>
    <xf numFmtId="2" fontId="98" fillId="36" borderId="0" xfId="0" applyNumberFormat="1" applyFont="1" applyFill="1" applyAlignment="1">
      <alignment vertical="top"/>
    </xf>
    <xf numFmtId="2" fontId="98" fillId="38" borderId="0" xfId="0" applyNumberFormat="1" applyFont="1" applyFill="1" applyAlignment="1">
      <alignment vertical="top"/>
    </xf>
    <xf numFmtId="2" fontId="98" fillId="34" borderId="0" xfId="0" applyNumberFormat="1" applyFont="1" applyFill="1" applyAlignment="1">
      <alignment vertical="top"/>
    </xf>
    <xf numFmtId="0" fontId="98" fillId="0" borderId="18" xfId="0" applyFont="1" applyBorder="1" applyAlignment="1">
      <alignment/>
    </xf>
    <xf numFmtId="2" fontId="94" fillId="0" borderId="0" xfId="0" applyNumberFormat="1" applyFont="1" applyFill="1" applyAlignment="1">
      <alignment vertical="top"/>
    </xf>
    <xf numFmtId="0" fontId="104" fillId="0" borderId="0" xfId="0" applyFont="1" applyAlignment="1">
      <alignment vertical="top"/>
    </xf>
    <xf numFmtId="0" fontId="49" fillId="19" borderId="0" xfId="0" applyFont="1" applyFill="1" applyAlignment="1">
      <alignment/>
    </xf>
    <xf numFmtId="49" fontId="0" fillId="46" borderId="12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/>
    </xf>
    <xf numFmtId="0" fontId="4" fillId="47" borderId="0" xfId="0" applyFont="1" applyFill="1" applyAlignment="1">
      <alignment horizontal="center" vertical="top"/>
    </xf>
    <xf numFmtId="0" fontId="4" fillId="47" borderId="0" xfId="0" applyFont="1" applyFill="1" applyAlignment="1">
      <alignment horizontal="center" vertical="center"/>
    </xf>
    <xf numFmtId="0" fontId="4" fillId="47" borderId="0" xfId="0" applyFont="1" applyFill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25"/>
          <c:w val="0.931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'O2_Channel&amp;Results_A'!$AA$10:$AA$11</c:f>
              <c:strCache>
                <c:ptCount val="1"/>
                <c:pt idx="0">
                  <c:v>ROX 0.00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'O2_Channel&amp;Results_A'!$P$1:$X$1</c:f>
              <c:strCache/>
            </c:strRef>
          </c:cat>
          <c:val>
            <c:numRef>
              <c:f>'O2_Channel&amp;Results_A'!$P$18:$X$18</c:f>
              <c:numCache/>
            </c:numRef>
          </c:val>
        </c:ser>
        <c:gapWidth val="50"/>
        <c:axId val="4075001"/>
        <c:axId val="36675010"/>
      </c:barChart>
      <c:catAx>
        <c:axId val="4075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75010"/>
        <c:crossesAt val="0"/>
        <c:auto val="0"/>
        <c:lblOffset val="100"/>
        <c:tickLblSkip val="1"/>
        <c:noMultiLvlLbl val="0"/>
      </c:catAx>
      <c:valAx>
        <c:axId val="3667501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00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77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"/>
          <c:y val="0.0445"/>
          <c:w val="0.939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'O2_Channel&amp;Results_B'!$N$26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'O2_Channel&amp;Results_B'!$P$23:$X$23</c:f>
              <c:strCache/>
            </c:strRef>
          </c:cat>
          <c:val>
            <c:numRef>
              <c:f>'O2_Channel&amp;Results_B'!$P$26:$X$26</c:f>
              <c:numCache/>
            </c:numRef>
          </c:val>
        </c:ser>
        <c:gapWidth val="50"/>
        <c:axId val="13457187"/>
        <c:axId val="54005820"/>
      </c:barChart>
      <c:catAx>
        <c:axId val="13457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05820"/>
        <c:crossesAt val="0"/>
        <c:auto val="0"/>
        <c:lblOffset val="100"/>
        <c:tickLblSkip val="1"/>
        <c:noMultiLvlLbl val="0"/>
      </c:catAx>
      <c:valAx>
        <c:axId val="54005820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718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55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"/>
          <c:y val="0.044"/>
          <c:w val="0.939"/>
          <c:h val="0.9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'O2_Channel&amp;Results_B'!$AA$10:$AA$11</c:f>
              <c:strCache>
                <c:ptCount val="1"/>
                <c:pt idx="0">
                  <c:v>ROX 0.00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'O2_Channel&amp;Results_B'!$P$23:$X$23</c:f>
              <c:strCache/>
            </c:strRef>
          </c:cat>
          <c:val>
            <c:numRef>
              <c:f>'O2_Channel&amp;Results_B'!$P$27:$X$27</c:f>
              <c:numCache/>
            </c:numRef>
          </c:val>
        </c:ser>
        <c:gapWidth val="50"/>
        <c:axId val="16290333"/>
        <c:axId val="12395270"/>
      </c:barChart>
      <c:catAx>
        <c:axId val="162903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95270"/>
        <c:crossesAt val="0"/>
        <c:auto val="0"/>
        <c:lblOffset val="100"/>
        <c:tickLblSkip val="1"/>
        <c:noMultiLvlLbl val="0"/>
      </c:catAx>
      <c:valAx>
        <c:axId val="12395270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9033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92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Amp_Channel_B!$A$2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Amp_Channel_B!$C$3:$G$3</c:f>
              <c:strCache/>
            </c:strRef>
          </c:cat>
          <c:val>
            <c:numRef>
              <c:f>Amp_Channel_B!$C$4:$G$4</c:f>
              <c:numCache/>
            </c:numRef>
          </c:val>
          <c:smooth val="0"/>
        </c:ser>
        <c:marker val="1"/>
        <c:axId val="44448567"/>
        <c:axId val="64492784"/>
      </c:line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92784"/>
        <c:crosses val="autoZero"/>
        <c:auto val="1"/>
        <c:lblOffset val="100"/>
        <c:tickLblSkip val="1"/>
        <c:noMultiLvlLbl val="0"/>
      </c:catAx>
      <c:valAx>
        <c:axId val="64492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48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78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"/>
          <c:y val="0.04775"/>
          <c:w val="0.899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'O2_Channel&amp;Results_A'!$Z$17:$Z$18</c:f>
              <c:strCache>
                <c:ptCount val="1"/>
                <c:pt idx="0">
                  <c:v>ETS 0.00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'O2_Channel&amp;Results_A'!$P$19:$X$19</c:f>
              <c:strCache/>
            </c:strRef>
          </c:cat>
          <c:val>
            <c:numRef>
              <c:f>'O2_Channel&amp;Results_A'!$P$20:$X$20</c:f>
              <c:numCache/>
            </c:numRef>
          </c:val>
        </c:ser>
        <c:gapWidth val="50"/>
        <c:axId val="61639635"/>
        <c:axId val="17885804"/>
      </c:barChart>
      <c:catAx>
        <c:axId val="61639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5804"/>
        <c:crossesAt val="0"/>
        <c:auto val="0"/>
        <c:lblOffset val="100"/>
        <c:tickLblSkip val="1"/>
        <c:noMultiLvlLbl val="0"/>
      </c:catAx>
      <c:valAx>
        <c:axId val="1788580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9635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01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425"/>
          <c:y val="0.09975"/>
          <c:w val="0.9222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'O2_Channel&amp;Results_A'!$E$1:$E$2</c:f>
              <c:strCache>
                <c:ptCount val="1"/>
                <c:pt idx="0">
                  <c:v>Conc. 1.5∙106/ml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'O2_Channel&amp;Results_A'!$P$1:$X$1</c:f>
              <c:strCache/>
            </c:strRef>
          </c:cat>
          <c:val>
            <c:numRef>
              <c:f>'O2_Channel&amp;Results_A'!$P$24:$X$24</c:f>
              <c:numCache/>
            </c:numRef>
          </c:val>
        </c:ser>
        <c:gapWidth val="50"/>
        <c:axId val="26754509"/>
        <c:axId val="39463990"/>
      </c:barChart>
      <c:catAx>
        <c:axId val="26754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63990"/>
        <c:crossesAt val="0"/>
        <c:auto val="0"/>
        <c:lblOffset val="100"/>
        <c:tickLblSkip val="1"/>
        <c:noMultiLvlLbl val="0"/>
      </c:catAx>
      <c:valAx>
        <c:axId val="394639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54509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76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5"/>
          <c:y val="0.04425"/>
          <c:w val="0.9437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'O2_Channel&amp;Results_A'!$N$26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'O2_Channel&amp;Results_A'!$P$23:$X$23</c:f>
              <c:strCache/>
            </c:strRef>
          </c:cat>
          <c:val>
            <c:numRef>
              <c:f>'O2_Channel&amp;Results_A'!$P$26:$X$26</c:f>
              <c:numCache/>
            </c:numRef>
          </c:val>
        </c:ser>
        <c:gapWidth val="50"/>
        <c:axId val="19631591"/>
        <c:axId val="42466592"/>
      </c:barChart>
      <c:catAx>
        <c:axId val="196315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66592"/>
        <c:crossesAt val="0"/>
        <c:auto val="0"/>
        <c:lblOffset val="100"/>
        <c:tickLblSkip val="1"/>
        <c:noMultiLvlLbl val="0"/>
      </c:catAx>
      <c:valAx>
        <c:axId val="42466592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3159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53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8"/>
          <c:y val="0.04475"/>
          <c:w val="0.943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'O2_Channel&amp;Results_A'!$AA$10:$AA$11</c:f>
              <c:strCache>
                <c:ptCount val="1"/>
                <c:pt idx="0">
                  <c:v>ROX 0.00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'O2_Channel&amp;Results_A'!$P$23:$X$23</c:f>
              <c:strCache/>
            </c:strRef>
          </c:cat>
          <c:val>
            <c:numRef>
              <c:f>'O2_Channel&amp;Results_A'!$P$27:$X$27</c:f>
              <c:numCache/>
            </c:numRef>
          </c:val>
        </c:ser>
        <c:gapWidth val="50"/>
        <c:axId val="46655009"/>
        <c:axId val="17241898"/>
      </c:barChart>
      <c:catAx>
        <c:axId val="466550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41898"/>
        <c:crossesAt val="0"/>
        <c:auto val="0"/>
        <c:lblOffset val="100"/>
        <c:tickLblSkip val="1"/>
        <c:noMultiLvlLbl val="0"/>
      </c:catAx>
      <c:valAx>
        <c:axId val="17241898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500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89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Amp_Channel_A!$A$2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Amp_Channel_A!$C$3:$G$3</c:f>
              <c:strCache/>
            </c:strRef>
          </c:cat>
          <c:val>
            <c:numRef>
              <c:f>Amp_Channel_A!$C$4:$G$4</c:f>
              <c:numCache/>
            </c:numRef>
          </c:val>
          <c:smooth val="0"/>
        </c:ser>
        <c:marker val="1"/>
        <c:axId val="20959355"/>
        <c:axId val="54416468"/>
      </c:lineChart>
      <c:catAx>
        <c:axId val="20959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16468"/>
        <c:crosses val="autoZero"/>
        <c:auto val="1"/>
        <c:lblOffset val="100"/>
        <c:tickLblSkip val="1"/>
        <c:noMultiLvlLbl val="0"/>
      </c:catAx>
      <c:valAx>
        <c:axId val="54416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59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4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5"/>
          <c:y val="0.0495"/>
          <c:w val="0.931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'O2_Channel&amp;Results_B'!$AA$10:$AA$11</c:f>
              <c:strCache>
                <c:ptCount val="1"/>
                <c:pt idx="0">
                  <c:v>ROX 0.00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'O2_Channel&amp;Results_B'!$P$1:$X$1</c:f>
              <c:strCache/>
            </c:strRef>
          </c:cat>
          <c:val>
            <c:numRef>
              <c:f>'O2_Channel&amp;Results_B'!$P$18:$X$18</c:f>
              <c:numCache/>
            </c:numRef>
          </c:val>
        </c:ser>
        <c:gapWidth val="50"/>
        <c:axId val="19986165"/>
        <c:axId val="45657758"/>
      </c:barChart>
      <c:catAx>
        <c:axId val="19986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7758"/>
        <c:crossesAt val="0"/>
        <c:auto val="0"/>
        <c:lblOffset val="100"/>
        <c:tickLblSkip val="1"/>
        <c:noMultiLvlLbl val="0"/>
      </c:catAx>
      <c:valAx>
        <c:axId val="4565775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8616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0" i="0" u="none" baseline="0">
                <a:solidFill>
                  <a:srgbClr val="1FB714"/>
                </a:solidFill>
                <a:latin typeface="Arial"/>
                <a:ea typeface="Arial"/>
                <a:cs typeface="Arial"/>
              </a:rPr>
              <a:t>ETS 0.00</a:t>
            </a:r>
          </a:p>
        </c:rich>
      </c:tx>
      <c:layout>
        <c:manualLayout>
          <c:xMode val="factor"/>
          <c:yMode val="factor"/>
          <c:x val="0.378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0475"/>
          <c:w val="0.891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'O2_Channel&amp;Results_B'!$Z$17:$Z$18</c:f>
              <c:strCache>
                <c:ptCount val="1"/>
                <c:pt idx="0">
                  <c:v>ETS 0.00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'O2_Channel&amp;Results_B'!$P$19:$X$19</c:f>
              <c:strCache/>
            </c:strRef>
          </c:cat>
          <c:val>
            <c:numRef>
              <c:f>'O2_Channel&amp;Results_B'!$P$20:$X$20</c:f>
              <c:numCache/>
            </c:numRef>
          </c:val>
        </c:ser>
        <c:gapWidth val="50"/>
        <c:axId val="8266639"/>
        <c:axId val="7290888"/>
      </c:barChart>
      <c:catAx>
        <c:axId val="8266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90888"/>
        <c:crossesAt val="0"/>
        <c:auto val="0"/>
        <c:lblOffset val="100"/>
        <c:tickLblSkip val="1"/>
        <c:noMultiLvlLbl val="0"/>
      </c:catAx>
      <c:valAx>
        <c:axId val="72908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66639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01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425"/>
          <c:y val="0.10025"/>
          <c:w val="0.922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'O2_Channel&amp;Results_B'!$E$1:$E$2</c:f>
              <c:strCache>
                <c:ptCount val="1"/>
                <c:pt idx="0">
                  <c:v>Conc. 1.5∙106/ml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'O2_Channel&amp;Results_B'!$P$5:$X$5</c:f>
              <c:strCache/>
            </c:strRef>
          </c:cat>
          <c:val>
            <c:numRef>
              <c:f>'O2_Channel&amp;Results_B'!$P$24:$X$24</c:f>
              <c:numCache/>
            </c:numRef>
          </c:val>
        </c:ser>
        <c:gapWidth val="50"/>
        <c:axId val="65617993"/>
        <c:axId val="53691026"/>
      </c:barChart>
      <c:catAx>
        <c:axId val="656179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1026"/>
        <c:crossesAt val="0"/>
        <c:auto val="0"/>
        <c:lblOffset val="100"/>
        <c:tickLblSkip val="1"/>
        <c:noMultiLvlLbl val="0"/>
      </c:catAx>
      <c:valAx>
        <c:axId val="5369102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17993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8</xdr:col>
      <xdr:colOff>266700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5495925" y="495300"/>
        <a:ext cx="32956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888682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857250</xdr:colOff>
      <xdr:row>33</xdr:row>
      <xdr:rowOff>19050</xdr:rowOff>
    </xdr:from>
    <xdr:to>
      <xdr:col>5</xdr:col>
      <xdr:colOff>504825</xdr:colOff>
      <xdr:row>52</xdr:row>
      <xdr:rowOff>142875</xdr:rowOff>
    </xdr:to>
    <xdr:graphicFrame>
      <xdr:nvGraphicFramePr>
        <xdr:cNvPr id="3" name="Chart 1"/>
        <xdr:cNvGraphicFramePr/>
      </xdr:nvGraphicFramePr>
      <xdr:xfrm>
        <a:off x="857250" y="5676900"/>
        <a:ext cx="334327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27</xdr:row>
      <xdr:rowOff>28575</xdr:rowOff>
    </xdr:from>
    <xdr:to>
      <xdr:col>8</xdr:col>
      <xdr:colOff>295275</xdr:colOff>
      <xdr:row>46</xdr:row>
      <xdr:rowOff>152400</xdr:rowOff>
    </xdr:to>
    <xdr:graphicFrame>
      <xdr:nvGraphicFramePr>
        <xdr:cNvPr id="4" name="Chart 1"/>
        <xdr:cNvGraphicFramePr/>
      </xdr:nvGraphicFramePr>
      <xdr:xfrm>
        <a:off x="5495925" y="4657725"/>
        <a:ext cx="332422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476250</xdr:colOff>
      <xdr:row>27</xdr:row>
      <xdr:rowOff>57150</xdr:rowOff>
    </xdr:from>
    <xdr:to>
      <xdr:col>9</xdr:col>
      <xdr:colOff>1076325</xdr:colOff>
      <xdr:row>47</xdr:row>
      <xdr:rowOff>0</xdr:rowOff>
    </xdr:to>
    <xdr:graphicFrame>
      <xdr:nvGraphicFramePr>
        <xdr:cNvPr id="5" name="Chart 1"/>
        <xdr:cNvGraphicFramePr/>
      </xdr:nvGraphicFramePr>
      <xdr:xfrm>
        <a:off x="9001125" y="4686300"/>
        <a:ext cx="3324225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219075</xdr:colOff>
      <xdr:row>9</xdr:row>
      <xdr:rowOff>85725</xdr:rowOff>
    </xdr:to>
    <xdr:pic>
      <xdr:nvPicPr>
        <xdr:cNvPr id="6" name="Picture 10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57250"/>
          <a:ext cx="5419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7</xdr:col>
      <xdr:colOff>219075</xdr:colOff>
      <xdr:row>31</xdr:row>
      <xdr:rowOff>85725</xdr:rowOff>
    </xdr:to>
    <xdr:pic>
      <xdr:nvPicPr>
        <xdr:cNvPr id="7" name="Picture 108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629150"/>
          <a:ext cx="5419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7</xdr:col>
      <xdr:colOff>57150</xdr:colOff>
      <xdr:row>19</xdr:row>
      <xdr:rowOff>76200</xdr:rowOff>
    </xdr:to>
    <xdr:graphicFrame>
      <xdr:nvGraphicFramePr>
        <xdr:cNvPr id="1" name="Diagramm 1"/>
        <xdr:cNvGraphicFramePr/>
      </xdr:nvGraphicFramePr>
      <xdr:xfrm>
        <a:off x="1524000" y="88582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1</xdr:row>
      <xdr:rowOff>9525</xdr:rowOff>
    </xdr:from>
    <xdr:to>
      <xdr:col>7</xdr:col>
      <xdr:colOff>2019300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5267325" y="180975"/>
        <a:ext cx="32766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2095500</xdr:colOff>
      <xdr:row>1</xdr:row>
      <xdr:rowOff>47625</xdr:rowOff>
    </xdr:from>
    <xdr:to>
      <xdr:col>8</xdr:col>
      <xdr:colOff>2124075</xdr:colOff>
      <xdr:row>24</xdr:row>
      <xdr:rowOff>76200</xdr:rowOff>
    </xdr:to>
    <xdr:graphicFrame>
      <xdr:nvGraphicFramePr>
        <xdr:cNvPr id="2" name="Chart 3"/>
        <xdr:cNvGraphicFramePr/>
      </xdr:nvGraphicFramePr>
      <xdr:xfrm>
        <a:off x="8620125" y="219075"/>
        <a:ext cx="335280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885825</xdr:colOff>
      <xdr:row>28</xdr:row>
      <xdr:rowOff>38100</xdr:rowOff>
    </xdr:from>
    <xdr:to>
      <xdr:col>5</xdr:col>
      <xdr:colOff>533400</xdr:colOff>
      <xdr:row>47</xdr:row>
      <xdr:rowOff>152400</xdr:rowOff>
    </xdr:to>
    <xdr:graphicFrame>
      <xdr:nvGraphicFramePr>
        <xdr:cNvPr id="3" name="Chart 1"/>
        <xdr:cNvGraphicFramePr/>
      </xdr:nvGraphicFramePr>
      <xdr:xfrm>
        <a:off x="885825" y="4838700"/>
        <a:ext cx="3343275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762000</xdr:colOff>
      <xdr:row>26</xdr:row>
      <xdr:rowOff>114300</xdr:rowOff>
    </xdr:from>
    <xdr:to>
      <xdr:col>7</xdr:col>
      <xdr:colOff>2057400</xdr:colOff>
      <xdr:row>46</xdr:row>
      <xdr:rowOff>76200</xdr:rowOff>
    </xdr:to>
    <xdr:graphicFrame>
      <xdr:nvGraphicFramePr>
        <xdr:cNvPr id="4" name="Chart 1"/>
        <xdr:cNvGraphicFramePr/>
      </xdr:nvGraphicFramePr>
      <xdr:xfrm>
        <a:off x="5267325" y="4572000"/>
        <a:ext cx="3314700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2276475</xdr:colOff>
      <xdr:row>26</xdr:row>
      <xdr:rowOff>104775</xdr:rowOff>
    </xdr:from>
    <xdr:to>
      <xdr:col>8</xdr:col>
      <xdr:colOff>2276475</xdr:colOff>
      <xdr:row>46</xdr:row>
      <xdr:rowOff>57150</xdr:rowOff>
    </xdr:to>
    <xdr:graphicFrame>
      <xdr:nvGraphicFramePr>
        <xdr:cNvPr id="5" name="Chart 1"/>
        <xdr:cNvGraphicFramePr/>
      </xdr:nvGraphicFramePr>
      <xdr:xfrm>
        <a:off x="8801100" y="4562475"/>
        <a:ext cx="3324225" cy="3381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3</xdr:row>
      <xdr:rowOff>161925</xdr:rowOff>
    </xdr:from>
    <xdr:to>
      <xdr:col>6</xdr:col>
      <xdr:colOff>914400</xdr:colOff>
      <xdr:row>8</xdr:row>
      <xdr:rowOff>85725</xdr:rowOff>
    </xdr:to>
    <xdr:pic>
      <xdr:nvPicPr>
        <xdr:cNvPr id="6" name="Picture 1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676275"/>
          <a:ext cx="541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38100</xdr:rowOff>
    </xdr:from>
    <xdr:to>
      <xdr:col>6</xdr:col>
      <xdr:colOff>914400</xdr:colOff>
      <xdr:row>25</xdr:row>
      <xdr:rowOff>123825</xdr:rowOff>
    </xdr:to>
    <xdr:pic>
      <xdr:nvPicPr>
        <xdr:cNvPr id="7" name="Picture 1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638550"/>
          <a:ext cx="5419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76200</xdr:rowOff>
    </xdr:from>
    <xdr:to>
      <xdr:col>7</xdr:col>
      <xdr:colOff>85725</xdr:colOff>
      <xdr:row>19</xdr:row>
      <xdr:rowOff>133350</xdr:rowOff>
    </xdr:to>
    <xdr:graphicFrame>
      <xdr:nvGraphicFramePr>
        <xdr:cNvPr id="1" name="Diagramm 1"/>
        <xdr:cNvGraphicFramePr/>
      </xdr:nvGraphicFramePr>
      <xdr:xfrm>
        <a:off x="1552575" y="94297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23"/>
  <sheetViews>
    <sheetView showGridLines="0" tabSelected="1" zoomScale="80" zoomScaleNormal="80" zoomScalePageLayoutView="55" workbookViewId="0" topLeftCell="A1">
      <selection activeCell="O38" sqref="O38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5" width="12.00390625" style="0" customWidth="1"/>
    <col min="16" max="16" width="9.57421875" style="0" customWidth="1"/>
    <col min="17" max="22" width="8.7109375" style="0" customWidth="1"/>
    <col min="23" max="23" width="8.7109375" style="5" customWidth="1"/>
    <col min="24" max="24" width="8.7109375" style="0" customWidth="1"/>
    <col min="25" max="25" width="11.8515625" style="0" customWidth="1"/>
    <col min="26" max="26" width="12.28125" style="143" customWidth="1"/>
    <col min="27" max="27" width="8.7109375" style="143" customWidth="1"/>
    <col min="28" max="28" width="12.421875" style="143" customWidth="1"/>
    <col min="29" max="29" width="8.7109375" style="143" customWidth="1"/>
    <col min="30" max="30" width="15.421875" style="143" customWidth="1"/>
    <col min="31" max="31" width="17.7109375" style="143" customWidth="1"/>
    <col min="32" max="32" width="8.7109375" style="10" customWidth="1"/>
    <col min="33" max="33" width="6.140625" style="0" customWidth="1"/>
    <col min="34" max="34" width="8.421875" style="0" customWidth="1"/>
    <col min="35" max="35" width="8.7109375" style="0" customWidth="1"/>
    <col min="36" max="36" width="7.140625" style="0" customWidth="1"/>
    <col min="37" max="37" width="7.421875" style="0" customWidth="1"/>
    <col min="38" max="38" width="5.00390625" style="0" customWidth="1"/>
    <col min="39" max="39" width="7.28125" style="0" customWidth="1"/>
    <col min="40" max="40" width="7.140625" style="0" customWidth="1"/>
    <col min="41" max="41" width="6.7109375" style="0" customWidth="1"/>
    <col min="42" max="42" width="5.7109375" style="0" customWidth="1"/>
    <col min="43" max="43" width="8.28125" style="0" customWidth="1"/>
    <col min="44" max="44" width="8.7109375" style="0" customWidth="1"/>
    <col min="45" max="45" width="8.28125" style="0" customWidth="1"/>
    <col min="46" max="46" width="9.140625" style="0" customWidth="1"/>
    <col min="47" max="47" width="8.00390625" style="0" customWidth="1"/>
    <col min="48" max="48" width="8.7109375" style="0" customWidth="1"/>
    <col min="49" max="49" width="7.7109375" style="0" customWidth="1"/>
    <col min="50" max="51" width="7.421875" style="0" customWidth="1"/>
    <col min="52" max="54" width="10.00390625" style="21" customWidth="1"/>
    <col min="55" max="56" width="8.421875" style="0" customWidth="1"/>
    <col min="57" max="57" width="6.28125" style="2" customWidth="1"/>
    <col min="58" max="60" width="7.28125" style="0" customWidth="1"/>
    <col min="61" max="81" width="10.7109375" style="0" customWidth="1"/>
  </cols>
  <sheetData>
    <row r="1" spans="1:61" s="24" customFormat="1" ht="13.5" customHeight="1">
      <c r="A1" s="19" t="s">
        <v>30</v>
      </c>
      <c r="B1" s="19"/>
      <c r="C1" s="54" t="s">
        <v>12</v>
      </c>
      <c r="D1" s="20" t="s">
        <v>9</v>
      </c>
      <c r="E1" s="20" t="s">
        <v>4</v>
      </c>
      <c r="F1" s="20" t="s">
        <v>8</v>
      </c>
      <c r="G1" s="20" t="s">
        <v>11</v>
      </c>
      <c r="H1" s="20" t="s">
        <v>10</v>
      </c>
      <c r="I1" s="269"/>
      <c r="J1" s="269"/>
      <c r="K1" s="23"/>
      <c r="L1" s="124" t="s">
        <v>18</v>
      </c>
      <c r="M1" s="304" t="s">
        <v>14</v>
      </c>
      <c r="N1" s="304"/>
      <c r="O1" s="246" t="s">
        <v>44</v>
      </c>
      <c r="P1" s="76" t="s">
        <v>25</v>
      </c>
      <c r="Q1" s="77" t="s">
        <v>33</v>
      </c>
      <c r="R1" s="77" t="s">
        <v>51</v>
      </c>
      <c r="S1" s="127" t="s">
        <v>52</v>
      </c>
      <c r="T1" s="127" t="s">
        <v>53</v>
      </c>
      <c r="U1" s="127" t="s">
        <v>54</v>
      </c>
      <c r="V1" s="249" t="s">
        <v>55</v>
      </c>
      <c r="W1" s="248" t="s">
        <v>56</v>
      </c>
      <c r="X1" s="250" t="s">
        <v>57</v>
      </c>
      <c r="Y1" s="159"/>
      <c r="Z1" s="160"/>
      <c r="AA1" s="161"/>
      <c r="AC1" s="161"/>
      <c r="AD1" s="162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</row>
    <row r="2" spans="1:61" s="25" customFormat="1" ht="13.5" customHeight="1" thickBot="1">
      <c r="A2" s="52" t="str">
        <f>L4</f>
        <v>2015-08-10 P2-02_CELLS_H2O2.DLD</v>
      </c>
      <c r="B2" s="45" t="str">
        <f>M11</f>
        <v>2B: O2 Flux per V</v>
      </c>
      <c r="C2" s="262" t="s">
        <v>63</v>
      </c>
      <c r="D2" s="263" t="s">
        <v>32</v>
      </c>
      <c r="E2" s="264" t="s">
        <v>31</v>
      </c>
      <c r="F2" s="265" t="s">
        <v>38</v>
      </c>
      <c r="G2" s="263" t="s">
        <v>65</v>
      </c>
      <c r="H2" s="149"/>
      <c r="I2" s="149"/>
      <c r="J2" s="149"/>
      <c r="M2" s="3"/>
      <c r="N2" s="26"/>
      <c r="O2" s="26"/>
      <c r="P2" s="26"/>
      <c r="Q2" s="26"/>
      <c r="R2" s="26"/>
      <c r="S2" s="26"/>
      <c r="T2" s="26"/>
      <c r="U2" s="27"/>
      <c r="V2" s="149"/>
      <c r="W2" s="28"/>
      <c r="X2" s="28"/>
      <c r="Y2" s="194"/>
      <c r="Z2" s="195"/>
      <c r="AA2" s="196"/>
      <c r="AC2" s="196"/>
      <c r="AD2" s="155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</row>
    <row r="3" spans="1:61" s="25" customFormat="1" ht="13.5" customHeight="1">
      <c r="A3" s="138"/>
      <c r="B3" s="139"/>
      <c r="C3" s="140"/>
      <c r="D3" s="141"/>
      <c r="E3" s="20" t="s">
        <v>64</v>
      </c>
      <c r="F3" s="142"/>
      <c r="G3" s="141"/>
      <c r="L3" s="247" t="s">
        <v>86</v>
      </c>
      <c r="M3" s="143"/>
      <c r="N3" s="28"/>
      <c r="O3" s="28"/>
      <c r="P3" s="28"/>
      <c r="Q3" s="28"/>
      <c r="R3" s="28"/>
      <c r="S3" s="28"/>
      <c r="T3" s="28"/>
      <c r="U3" s="42"/>
      <c r="V3" s="149"/>
      <c r="W3" s="28"/>
      <c r="X3" s="28"/>
      <c r="Y3" s="28"/>
      <c r="Z3" s="195"/>
      <c r="AA3" s="196"/>
      <c r="AC3" s="196"/>
      <c r="AD3" s="155"/>
      <c r="AE3" s="151"/>
      <c r="AF3" s="97"/>
      <c r="AG3" s="144"/>
      <c r="AH3" s="12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12"/>
      <c r="AZ3" s="91"/>
      <c r="BA3" s="91"/>
      <c r="BB3" s="91"/>
      <c r="BC3" s="91"/>
      <c r="BD3" s="97"/>
      <c r="BE3" s="91"/>
      <c r="BF3" s="91"/>
      <c r="BG3" s="91"/>
      <c r="BH3" s="91"/>
      <c r="BI3" s="91"/>
    </row>
    <row r="4" spans="1:61" s="25" customFormat="1" ht="13.5" customHeight="1">
      <c r="A4" s="138"/>
      <c r="B4" s="139"/>
      <c r="C4" s="140"/>
      <c r="D4" s="141"/>
      <c r="E4" s="253">
        <v>1.5</v>
      </c>
      <c r="F4" s="142"/>
      <c r="G4" s="141"/>
      <c r="L4" s="116" t="s">
        <v>91</v>
      </c>
      <c r="M4" s="143"/>
      <c r="N4" s="28"/>
      <c r="O4" s="28"/>
      <c r="P4" s="28"/>
      <c r="Q4" s="28"/>
      <c r="R4" s="28"/>
      <c r="S4" s="28"/>
      <c r="T4" s="28"/>
      <c r="U4" s="42"/>
      <c r="V4" s="149"/>
      <c r="W4" s="28"/>
      <c r="X4" s="28"/>
      <c r="Y4" s="28"/>
      <c r="Z4" s="195"/>
      <c r="AA4" s="196"/>
      <c r="AC4" s="196"/>
      <c r="AD4" s="155"/>
      <c r="AE4" s="151"/>
      <c r="AF4" s="97"/>
      <c r="AG4" s="144"/>
      <c r="AH4" s="12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12"/>
      <c r="AZ4" s="91"/>
      <c r="BA4" s="91"/>
      <c r="BB4" s="91"/>
      <c r="BC4" s="91"/>
      <c r="BD4" s="97"/>
      <c r="BE4" s="91"/>
      <c r="BF4" s="91"/>
      <c r="BG4" s="91"/>
      <c r="BH4" s="91"/>
      <c r="BI4" s="91"/>
    </row>
    <row r="5" spans="1:55" s="25" customFormat="1" ht="13.5" customHeight="1">
      <c r="A5" s="46" t="s">
        <v>13</v>
      </c>
      <c r="B5" s="48"/>
      <c r="C5" s="47"/>
      <c r="D5" s="47"/>
      <c r="E5" s="47"/>
      <c r="F5" s="47"/>
      <c r="G5" s="47"/>
      <c r="L5" s="4"/>
      <c r="M5" s="9" t="s">
        <v>92</v>
      </c>
      <c r="N5" s="29" t="s">
        <v>93</v>
      </c>
      <c r="O5" s="29" t="s">
        <v>94</v>
      </c>
      <c r="P5" s="76" t="s">
        <v>25</v>
      </c>
      <c r="Q5" s="77" t="s">
        <v>33</v>
      </c>
      <c r="R5" s="77" t="s">
        <v>51</v>
      </c>
      <c r="S5" s="127" t="s">
        <v>52</v>
      </c>
      <c r="T5" s="127" t="s">
        <v>95</v>
      </c>
      <c r="U5" s="127"/>
      <c r="V5" s="249"/>
      <c r="W5" s="248"/>
      <c r="X5" s="250"/>
      <c r="Y5" s="28"/>
      <c r="Z5" s="28"/>
      <c r="AA5" s="28"/>
      <c r="AC5" s="28"/>
      <c r="AD5" s="28"/>
      <c r="AE5" s="28"/>
      <c r="AF5" s="42"/>
      <c r="AX5" s="11"/>
      <c r="BC5" s="30"/>
    </row>
    <row r="6" spans="1:55" s="25" customFormat="1" ht="13.5" customHeight="1">
      <c r="A6" s="14" t="s">
        <v>1</v>
      </c>
      <c r="B6" s="11"/>
      <c r="C6" s="11"/>
      <c r="D6" s="11"/>
      <c r="E6" s="11"/>
      <c r="F6" s="11"/>
      <c r="G6" s="11"/>
      <c r="L6" s="4"/>
      <c r="M6" s="1" t="s">
        <v>96</v>
      </c>
      <c r="N6" s="31"/>
      <c r="O6" s="31">
        <v>0</v>
      </c>
      <c r="P6" s="123">
        <v>0</v>
      </c>
      <c r="Q6" s="123">
        <v>0</v>
      </c>
      <c r="R6" s="123">
        <v>0</v>
      </c>
      <c r="S6" s="123">
        <v>0</v>
      </c>
      <c r="T6" s="123">
        <v>0</v>
      </c>
      <c r="U6" s="123"/>
      <c r="V6" s="123"/>
      <c r="W6" s="123"/>
      <c r="X6" s="123"/>
      <c r="Y6" s="28"/>
      <c r="Z6" s="28"/>
      <c r="AA6" s="28"/>
      <c r="AC6" s="28"/>
      <c r="AD6" s="28"/>
      <c r="AE6" s="28"/>
      <c r="AF6" s="42"/>
      <c r="AX6" s="11"/>
      <c r="BC6" s="30"/>
    </row>
    <row r="7" spans="1:55" s="25" customFormat="1" ht="13.5" customHeight="1" thickBot="1">
      <c r="A7" s="57"/>
      <c r="B7" s="57"/>
      <c r="C7" s="58"/>
      <c r="D7" s="58"/>
      <c r="E7" s="55"/>
      <c r="F7" s="59"/>
      <c r="G7" s="57"/>
      <c r="L7" s="5"/>
      <c r="M7" s="1" t="s">
        <v>97</v>
      </c>
      <c r="N7" s="31"/>
      <c r="O7" s="32">
        <v>0.0253125</v>
      </c>
      <c r="P7" s="32">
        <v>0.03128472222222222</v>
      </c>
      <c r="Q7" s="32">
        <v>0.03697916666666667</v>
      </c>
      <c r="R7" s="32">
        <v>0.048136574074074075</v>
      </c>
      <c r="S7" s="32">
        <v>0.052395833333333336</v>
      </c>
      <c r="T7" s="32">
        <v>0.057916666666666665</v>
      </c>
      <c r="U7" s="32"/>
      <c r="V7" s="32"/>
      <c r="W7" s="32"/>
      <c r="X7" s="32"/>
      <c r="Y7" s="28"/>
      <c r="Z7" s="28"/>
      <c r="AA7" s="28"/>
      <c r="AC7" s="28"/>
      <c r="AD7" s="28"/>
      <c r="AE7" s="28"/>
      <c r="AF7" s="42"/>
      <c r="AX7" s="11"/>
      <c r="BC7" s="30"/>
    </row>
    <row r="8" spans="1:55" s="25" customFormat="1" ht="13.5" customHeight="1">
      <c r="A8" s="57"/>
      <c r="B8" s="57"/>
      <c r="C8" s="60"/>
      <c r="D8" s="58"/>
      <c r="E8" s="55"/>
      <c r="F8" s="61"/>
      <c r="G8" s="57"/>
      <c r="L8" s="5"/>
      <c r="M8" s="1" t="s">
        <v>98</v>
      </c>
      <c r="N8" s="32"/>
      <c r="O8" s="32">
        <v>0.028171296296296302</v>
      </c>
      <c r="P8" s="32">
        <v>0.033032407407407406</v>
      </c>
      <c r="Q8" s="32">
        <v>0.03888888888888889</v>
      </c>
      <c r="R8" s="32">
        <v>0.049687499999999996</v>
      </c>
      <c r="S8" s="32">
        <v>0.05377314814814815</v>
      </c>
      <c r="T8" s="32">
        <v>0.05938657407407407</v>
      </c>
      <c r="U8" s="32"/>
      <c r="V8" s="32"/>
      <c r="W8" s="32"/>
      <c r="X8" s="32"/>
      <c r="Y8" s="28"/>
      <c r="Z8" s="80" t="s">
        <v>19</v>
      </c>
      <c r="AA8" s="238"/>
      <c r="AX8" s="11"/>
      <c r="BC8" s="30"/>
    </row>
    <row r="9" spans="1:55" s="25" customFormat="1" ht="13.5" customHeight="1">
      <c r="A9" s="56"/>
      <c r="B9" s="56"/>
      <c r="C9" s="56"/>
      <c r="D9" s="56"/>
      <c r="E9" s="56"/>
      <c r="F9" s="56"/>
      <c r="G9" s="56"/>
      <c r="L9" s="3"/>
      <c r="M9" s="6" t="s">
        <v>99</v>
      </c>
      <c r="N9" s="34"/>
      <c r="O9" s="34">
        <v>124</v>
      </c>
      <c r="P9" s="35">
        <v>76</v>
      </c>
      <c r="Q9" s="35">
        <v>83</v>
      </c>
      <c r="R9" s="35">
        <v>67</v>
      </c>
      <c r="S9" s="35">
        <v>59</v>
      </c>
      <c r="T9" s="35">
        <v>63</v>
      </c>
      <c r="U9" s="35"/>
      <c r="V9" s="35"/>
      <c r="W9" s="35"/>
      <c r="X9" s="35"/>
      <c r="Y9" s="28"/>
      <c r="Z9" s="81" t="s">
        <v>17</v>
      </c>
      <c r="AA9" s="239"/>
      <c r="AX9" s="11"/>
      <c r="BC9" s="30"/>
    </row>
    <row r="10" spans="1:55" s="25" customFormat="1" ht="13.5" customHeight="1">
      <c r="A10" s="56"/>
      <c r="B10" s="56"/>
      <c r="C10" s="56"/>
      <c r="D10" s="56"/>
      <c r="E10" s="56"/>
      <c r="F10" s="56"/>
      <c r="G10" s="56"/>
      <c r="L10" s="7"/>
      <c r="M10" s="135" t="s">
        <v>103</v>
      </c>
      <c r="N10" s="122" t="s">
        <v>100</v>
      </c>
      <c r="O10" s="301">
        <v>183.995</v>
      </c>
      <c r="P10" s="36">
        <v>179.0454</v>
      </c>
      <c r="Q10" s="36">
        <v>174.5734</v>
      </c>
      <c r="R10" s="36">
        <v>171.2436</v>
      </c>
      <c r="S10" s="36">
        <v>168.3042</v>
      </c>
      <c r="T10" s="36">
        <v>164.0558</v>
      </c>
      <c r="U10" s="36"/>
      <c r="V10" s="36"/>
      <c r="W10" s="36"/>
      <c r="X10" s="36"/>
      <c r="Y10" s="28"/>
      <c r="Z10" s="78" t="s">
        <v>5</v>
      </c>
      <c r="AA10" s="240" t="s">
        <v>7</v>
      </c>
      <c r="AX10" s="11"/>
      <c r="BC10" s="30"/>
    </row>
    <row r="11" spans="1:55" s="39" customFormat="1" ht="13.5" customHeight="1" thickBot="1">
      <c r="A11" s="57"/>
      <c r="B11" s="57"/>
      <c r="C11" s="57"/>
      <c r="D11" s="57"/>
      <c r="E11" s="57"/>
      <c r="F11" s="57"/>
      <c r="G11" s="57"/>
      <c r="L11" s="15" t="s">
        <v>101</v>
      </c>
      <c r="M11" s="136" t="s">
        <v>104</v>
      </c>
      <c r="N11" s="65" t="s">
        <v>102</v>
      </c>
      <c r="O11" s="38">
        <v>0.934</v>
      </c>
      <c r="P11" s="38">
        <v>14.2876</v>
      </c>
      <c r="Q11" s="38">
        <v>3.0559</v>
      </c>
      <c r="R11" s="38">
        <v>3.9667</v>
      </c>
      <c r="S11" s="38">
        <v>8.3373</v>
      </c>
      <c r="T11" s="38">
        <v>9.1808</v>
      </c>
      <c r="U11" s="38"/>
      <c r="V11" s="255"/>
      <c r="W11" s="257"/>
      <c r="X11" s="256"/>
      <c r="Y11" s="28"/>
      <c r="Z11" s="101">
        <f>V11</f>
        <v>0</v>
      </c>
      <c r="AA11" s="241">
        <f>X11</f>
        <v>0</v>
      </c>
      <c r="AX11" s="13"/>
      <c r="BC11" s="41"/>
    </row>
    <row r="12" spans="1:55" s="39" customFormat="1" ht="13.5" customHeight="1">
      <c r="A12" s="57"/>
      <c r="B12" s="57"/>
      <c r="C12" s="57"/>
      <c r="D12" s="57"/>
      <c r="E12" s="57"/>
      <c r="F12" s="57"/>
      <c r="G12" s="57"/>
      <c r="L12"/>
      <c r="M12"/>
      <c r="N12"/>
      <c r="O12"/>
      <c r="P12"/>
      <c r="Q12"/>
      <c r="R12"/>
      <c r="S12"/>
      <c r="T12"/>
      <c r="U12"/>
      <c r="V12"/>
      <c r="W12"/>
      <c r="X12"/>
      <c r="Y12" s="28"/>
      <c r="Z12" s="40"/>
      <c r="AA12" s="40"/>
      <c r="AC12" s="40"/>
      <c r="AD12" s="40"/>
      <c r="AE12" s="40"/>
      <c r="AF12" s="44"/>
      <c r="AX12" s="13"/>
      <c r="BC12" s="41"/>
    </row>
    <row r="13" spans="1:55" s="25" customFormat="1" ht="13.5" customHeight="1">
      <c r="A13" s="57"/>
      <c r="B13" s="57"/>
      <c r="C13" s="57"/>
      <c r="D13" s="57"/>
      <c r="E13" s="57"/>
      <c r="F13" s="57"/>
      <c r="G13" s="57"/>
      <c r="L13"/>
      <c r="M13"/>
      <c r="N13"/>
      <c r="O13"/>
      <c r="P13"/>
      <c r="Q13"/>
      <c r="R13"/>
      <c r="S13"/>
      <c r="T13"/>
      <c r="U13"/>
      <c r="V13"/>
      <c r="W13"/>
      <c r="X13"/>
      <c r="Y13" s="28"/>
      <c r="Z13" s="28"/>
      <c r="AA13" s="28"/>
      <c r="AB13" s="306" t="s">
        <v>75</v>
      </c>
      <c r="AC13" s="306"/>
      <c r="AD13" s="306"/>
      <c r="AE13" s="306"/>
      <c r="AF13" s="306"/>
      <c r="AX13" s="11"/>
      <c r="BC13" s="30"/>
    </row>
    <row r="14" spans="1:55" s="25" customFormat="1" ht="13.5" customHeight="1">
      <c r="A14" s="57"/>
      <c r="B14" s="57"/>
      <c r="C14" s="57"/>
      <c r="D14" s="57"/>
      <c r="E14" s="57"/>
      <c r="F14" s="57"/>
      <c r="G14" s="57"/>
      <c r="L14" s="5"/>
      <c r="V14" s="149"/>
      <c r="Y14" s="28"/>
      <c r="Z14" s="28"/>
      <c r="AA14" s="28"/>
      <c r="AB14" s="236" t="s">
        <v>25</v>
      </c>
      <c r="AC14" s="236" t="s">
        <v>66</v>
      </c>
      <c r="AD14" s="236" t="s">
        <v>66</v>
      </c>
      <c r="AE14" s="236" t="s">
        <v>67</v>
      </c>
      <c r="AF14" s="236" t="s">
        <v>68</v>
      </c>
      <c r="AG14"/>
      <c r="AX14" s="11"/>
      <c r="BC14" s="30"/>
    </row>
    <row r="15" spans="1:55" s="25" customFormat="1" ht="13.5" customHeight="1">
      <c r="A15" s="62"/>
      <c r="B15" s="62"/>
      <c r="C15" s="62"/>
      <c r="D15" s="62"/>
      <c r="E15" s="62"/>
      <c r="F15" s="62"/>
      <c r="G15" s="62"/>
      <c r="L15" s="5"/>
      <c r="V15" s="149"/>
      <c r="Y15" s="28"/>
      <c r="Z15" s="28"/>
      <c r="AA15" s="28"/>
      <c r="AB15" s="300"/>
      <c r="AC15" s="300"/>
      <c r="AD15" s="300"/>
      <c r="AE15" s="296" t="e">
        <f>V20</f>
        <v>#DIV/0!</v>
      </c>
      <c r="AF15" s="296" t="e">
        <f>W20</f>
        <v>#DIV/0!</v>
      </c>
      <c r="AG15" s="268" t="s">
        <v>15</v>
      </c>
      <c r="AX15" s="11"/>
      <c r="BC15" s="30"/>
    </row>
    <row r="16" spans="1:55" s="25" customFormat="1" ht="13.5" customHeight="1">
      <c r="A16" s="57"/>
      <c r="B16" s="57"/>
      <c r="C16" s="57"/>
      <c r="D16" s="57"/>
      <c r="E16" s="57"/>
      <c r="F16" s="57"/>
      <c r="G16" s="5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8"/>
      <c r="AA16" s="28"/>
      <c r="AB16" s="297" t="e">
        <f>P20</f>
        <v>#DIV/0!</v>
      </c>
      <c r="AC16" s="298" t="e">
        <f>S20</f>
        <v>#DIV/0!</v>
      </c>
      <c r="AD16" s="298" t="e">
        <f>T20</f>
        <v>#DIV/0!</v>
      </c>
      <c r="AE16" s="298" t="e">
        <f>U20</f>
        <v>#DIV/0!</v>
      </c>
      <c r="AF16" s="300"/>
      <c r="AG16" s="267" t="s">
        <v>74</v>
      </c>
      <c r="AX16" s="11"/>
      <c r="BC16" s="30"/>
    </row>
    <row r="17" spans="1:55" s="25" customFormat="1" ht="13.5" customHeight="1">
      <c r="A17" s="102" t="s">
        <v>20</v>
      </c>
      <c r="B17" s="102" t="s">
        <v>21</v>
      </c>
      <c r="C17" s="103"/>
      <c r="D17" s="104"/>
      <c r="E17" s="104"/>
      <c r="F17" s="104"/>
      <c r="G17" s="104"/>
      <c r="M17" s="86" t="s">
        <v>85</v>
      </c>
      <c r="N17" s="65" t="s">
        <v>3</v>
      </c>
      <c r="P17" s="88">
        <f>P11/$E$4</f>
        <v>9.525066666666666</v>
      </c>
      <c r="Q17" s="88">
        <f aca="true" t="shared" si="0" ref="Q17:X17">Q11/$E$4</f>
        <v>2.0372666666666666</v>
      </c>
      <c r="R17" s="88">
        <f t="shared" si="0"/>
        <v>2.6444666666666667</v>
      </c>
      <c r="S17" s="88">
        <f t="shared" si="0"/>
        <v>5.5582</v>
      </c>
      <c r="T17" s="88">
        <f t="shared" si="0"/>
        <v>6.120533333333333</v>
      </c>
      <c r="U17" s="88"/>
      <c r="V17" s="88"/>
      <c r="W17" s="88"/>
      <c r="X17" s="88"/>
      <c r="Z17" s="79" t="s">
        <v>15</v>
      </c>
      <c r="AA17" s="28"/>
      <c r="AB17" s="300"/>
      <c r="AC17" s="299" t="e">
        <f>R20</f>
        <v>#DIV/0!</v>
      </c>
      <c r="AD17" s="300"/>
      <c r="AE17" s="300"/>
      <c r="AF17" s="300"/>
      <c r="AG17" s="258" t="s">
        <v>73</v>
      </c>
      <c r="AX17" s="11"/>
      <c r="BC17" s="30"/>
    </row>
    <row r="18" spans="1:55" s="25" customFormat="1" ht="13.5" customHeight="1">
      <c r="A18" s="105" t="s">
        <v>22</v>
      </c>
      <c r="B18" s="106" t="s">
        <v>0</v>
      </c>
      <c r="C18" s="104"/>
      <c r="D18" s="104"/>
      <c r="E18" s="104"/>
      <c r="F18" s="107"/>
      <c r="G18" s="104"/>
      <c r="L18" s="85"/>
      <c r="M18" s="86" t="s">
        <v>85</v>
      </c>
      <c r="N18" s="87" t="s">
        <v>24</v>
      </c>
      <c r="O18" s="87"/>
      <c r="P18" s="88">
        <f>P17-$X$17</f>
        <v>9.525066666666666</v>
      </c>
      <c r="Q18" s="88">
        <f aca="true" t="shared" si="1" ref="Q18:X18">Q17-$X$17</f>
        <v>2.0372666666666666</v>
      </c>
      <c r="R18" s="88">
        <f t="shared" si="1"/>
        <v>2.6444666666666667</v>
      </c>
      <c r="S18" s="88">
        <f t="shared" si="1"/>
        <v>5.5582</v>
      </c>
      <c r="T18" s="88">
        <f t="shared" si="1"/>
        <v>6.120533333333333</v>
      </c>
      <c r="U18" s="88"/>
      <c r="V18" s="88"/>
      <c r="W18" s="88"/>
      <c r="X18" s="88"/>
      <c r="Y18" s="16"/>
      <c r="Z18" s="99">
        <f>$Z11-$AA11</f>
        <v>0</v>
      </c>
      <c r="AA18" s="28"/>
      <c r="AB18"/>
      <c r="AC18" s="266" t="s">
        <v>69</v>
      </c>
      <c r="AD18" s="266" t="s">
        <v>70</v>
      </c>
      <c r="AE18" s="266" t="s">
        <v>71</v>
      </c>
      <c r="AF18" s="266" t="s">
        <v>72</v>
      </c>
      <c r="AG18"/>
      <c r="AX18" s="11"/>
      <c r="BC18" s="30"/>
    </row>
    <row r="19" spans="1:55" s="25" customFormat="1" ht="13.5" customHeight="1">
      <c r="A19" s="131" t="s">
        <v>29</v>
      </c>
      <c r="B19" s="132" t="s">
        <v>28</v>
      </c>
      <c r="C19" s="133"/>
      <c r="E19" s="111"/>
      <c r="F19" s="107"/>
      <c r="G19" s="111"/>
      <c r="L19" s="16"/>
      <c r="M19" s="16"/>
      <c r="N19" s="16"/>
      <c r="O19" s="16"/>
      <c r="P19" s="76" t="s">
        <v>25</v>
      </c>
      <c r="Q19" s="77" t="s">
        <v>33</v>
      </c>
      <c r="R19" s="77" t="s">
        <v>51</v>
      </c>
      <c r="S19" s="127" t="s">
        <v>52</v>
      </c>
      <c r="T19" s="127" t="s">
        <v>53</v>
      </c>
      <c r="U19" s="127" t="s">
        <v>54</v>
      </c>
      <c r="V19" s="249" t="s">
        <v>55</v>
      </c>
      <c r="W19" s="248" t="s">
        <v>56</v>
      </c>
      <c r="X19" s="250" t="s">
        <v>57</v>
      </c>
      <c r="Y19" s="16"/>
      <c r="Z19" s="28"/>
      <c r="AA19" s="28"/>
      <c r="AC19" s="28"/>
      <c r="AD19" s="28"/>
      <c r="AE19" s="28"/>
      <c r="AF19" s="42"/>
      <c r="AX19" s="11"/>
      <c r="BC19" s="30"/>
    </row>
    <row r="20" spans="1:55" s="42" customFormat="1" ht="13.5" customHeight="1" thickBot="1">
      <c r="A20" s="108" t="s">
        <v>23</v>
      </c>
      <c r="B20" s="109" t="s">
        <v>2</v>
      </c>
      <c r="C20" s="104"/>
      <c r="D20" s="110"/>
      <c r="E20" s="104"/>
      <c r="F20" s="107"/>
      <c r="G20" s="104"/>
      <c r="L20" s="18"/>
      <c r="M20" s="67" t="s">
        <v>16</v>
      </c>
      <c r="N20" s="67" t="s">
        <v>24</v>
      </c>
      <c r="O20" s="67"/>
      <c r="P20" s="66" t="e">
        <f>P18/$V$18</f>
        <v>#DIV/0!</v>
      </c>
      <c r="Q20" s="66" t="e">
        <f aca="true" t="shared" si="2" ref="Q20:X20">Q18/$V$18</f>
        <v>#DIV/0!</v>
      </c>
      <c r="R20" s="66" t="e">
        <f t="shared" si="2"/>
        <v>#DIV/0!</v>
      </c>
      <c r="S20" s="66" t="e">
        <f t="shared" si="2"/>
        <v>#DIV/0!</v>
      </c>
      <c r="T20" s="66" t="e">
        <f t="shared" si="2"/>
        <v>#DIV/0!</v>
      </c>
      <c r="U20" s="66" t="e">
        <f t="shared" si="2"/>
        <v>#DIV/0!</v>
      </c>
      <c r="V20" s="66" t="e">
        <f t="shared" si="2"/>
        <v>#DIV/0!</v>
      </c>
      <c r="W20" s="66" t="e">
        <f t="shared" si="2"/>
        <v>#DIV/0!</v>
      </c>
      <c r="X20" s="66" t="e">
        <f t="shared" si="2"/>
        <v>#DIV/0!</v>
      </c>
      <c r="Y20" s="16"/>
      <c r="Z20" s="28"/>
      <c r="AA20" s="28"/>
      <c r="AC20" s="28"/>
      <c r="AD20" s="28"/>
      <c r="AE20" s="28"/>
      <c r="AX20" s="12"/>
      <c r="BC20" s="43"/>
    </row>
    <row r="21" spans="1:55" s="16" customFormat="1" ht="13.5" customHeight="1">
      <c r="A21" s="112" t="s">
        <v>7</v>
      </c>
      <c r="B21" s="113" t="s">
        <v>6</v>
      </c>
      <c r="C21" s="104"/>
      <c r="D21" s="104"/>
      <c r="E21" s="64"/>
      <c r="F21" s="64"/>
      <c r="G21" s="64"/>
      <c r="L21" s="42"/>
      <c r="P21" s="128" t="s">
        <v>26</v>
      </c>
      <c r="Q21" s="130" t="s">
        <v>27</v>
      </c>
      <c r="S21" s="129"/>
      <c r="T21" s="42"/>
      <c r="U21" s="42"/>
      <c r="V21" s="28"/>
      <c r="W21" s="42"/>
      <c r="X21" s="42"/>
      <c r="AB21" s="306" t="s">
        <v>76</v>
      </c>
      <c r="AC21" s="306"/>
      <c r="AD21" s="306"/>
      <c r="AE21" s="306"/>
      <c r="AF21" s="306"/>
      <c r="AX21" s="22"/>
      <c r="BC21" s="17"/>
    </row>
    <row r="22" spans="1:55" s="16" customFormat="1" ht="13.5" customHeight="1" thickBot="1">
      <c r="A22" s="73"/>
      <c r="B22" s="74"/>
      <c r="C22" s="64"/>
      <c r="D22" s="64"/>
      <c r="E22" s="64"/>
      <c r="F22" s="64"/>
      <c r="G22" s="64"/>
      <c r="L22" s="42"/>
      <c r="M22" s="67"/>
      <c r="N22" s="67"/>
      <c r="O22" s="67"/>
      <c r="P22" s="66">
        <f>R11/S11</f>
        <v>0.47577752989576955</v>
      </c>
      <c r="Q22" s="66" t="e">
        <f>U11/V11</f>
        <v>#DIV/0!</v>
      </c>
      <c r="S22" s="42"/>
      <c r="T22" s="42"/>
      <c r="U22" s="42"/>
      <c r="V22" s="28"/>
      <c r="W22" s="42"/>
      <c r="X22" s="42"/>
      <c r="AB22" s="236" t="s">
        <v>25</v>
      </c>
      <c r="AC22" s="236" t="s">
        <v>66</v>
      </c>
      <c r="AD22" s="236" t="s">
        <v>66</v>
      </c>
      <c r="AE22" s="236" t="s">
        <v>67</v>
      </c>
      <c r="AF22" s="236" t="s">
        <v>68</v>
      </c>
      <c r="AG22"/>
      <c r="AX22" s="22"/>
      <c r="BC22" s="17"/>
    </row>
    <row r="23" spans="1:55" s="16" customFormat="1" ht="13.5" customHeight="1">
      <c r="A23" s="73"/>
      <c r="B23" s="74"/>
      <c r="C23" s="64"/>
      <c r="D23" s="64"/>
      <c r="E23" s="64"/>
      <c r="F23" s="64"/>
      <c r="G23" s="64"/>
      <c r="L23" s="42"/>
      <c r="P23" s="76" t="s">
        <v>25</v>
      </c>
      <c r="Q23" s="77" t="s">
        <v>33</v>
      </c>
      <c r="R23" s="77" t="s">
        <v>51</v>
      </c>
      <c r="S23" s="127" t="s">
        <v>52</v>
      </c>
      <c r="T23" s="127" t="s">
        <v>53</v>
      </c>
      <c r="U23" s="127" t="s">
        <v>54</v>
      </c>
      <c r="V23" s="249" t="s">
        <v>55</v>
      </c>
      <c r="W23" s="248" t="s">
        <v>56</v>
      </c>
      <c r="X23" s="250" t="s">
        <v>57</v>
      </c>
      <c r="AB23" s="300"/>
      <c r="AC23" s="300"/>
      <c r="AD23" s="300"/>
      <c r="AE23" s="296"/>
      <c r="AF23" s="296"/>
      <c r="AG23" s="268" t="s">
        <v>15</v>
      </c>
      <c r="AX23" s="22"/>
      <c r="BC23" s="17"/>
    </row>
    <row r="24" spans="1:55" s="16" customFormat="1" ht="13.5" customHeight="1" thickBot="1">
      <c r="A24" s="73"/>
      <c r="B24" s="74"/>
      <c r="C24" s="64"/>
      <c r="D24" s="64"/>
      <c r="E24" s="64"/>
      <c r="F24" s="64"/>
      <c r="G24" s="64"/>
      <c r="L24" s="42"/>
      <c r="M24" s="86" t="s">
        <v>59</v>
      </c>
      <c r="N24" s="65" t="s">
        <v>3</v>
      </c>
      <c r="O24" s="146"/>
      <c r="P24" s="66">
        <f>Amp_Channel_A!E45</f>
        <v>0.23299999999999998</v>
      </c>
      <c r="Q24" s="66">
        <f>Amp_Channel_A!F45</f>
        <v>0.44628031496063</v>
      </c>
      <c r="R24" s="66">
        <f>Amp_Channel_A!G45</f>
        <v>0.3512594925634296</v>
      </c>
      <c r="S24" s="66">
        <f>Amp_Channel_A!H45</f>
        <v>0.3972275080906149</v>
      </c>
      <c r="T24" s="66">
        <f>Amp_Channel_A!I45</f>
        <v>0.3774621359223301</v>
      </c>
      <c r="U24" s="66"/>
      <c r="V24" s="66"/>
      <c r="W24" s="66"/>
      <c r="X24" s="66"/>
      <c r="AB24" s="297">
        <f>P24</f>
        <v>0.23299999999999998</v>
      </c>
      <c r="AC24" s="298">
        <f>S24</f>
        <v>0.3972275080906149</v>
      </c>
      <c r="AD24" s="298">
        <f>T24</f>
        <v>0.3774621359223301</v>
      </c>
      <c r="AE24" s="298"/>
      <c r="AF24" s="300"/>
      <c r="AG24" s="267" t="s">
        <v>74</v>
      </c>
      <c r="AX24" s="22"/>
      <c r="BC24" s="17"/>
    </row>
    <row r="25" spans="1:55" s="16" customFormat="1" ht="13.5" customHeight="1" thickBot="1">
      <c r="A25" s="19" t="s">
        <v>35</v>
      </c>
      <c r="B25" s="19"/>
      <c r="C25" s="54"/>
      <c r="D25" s="20"/>
      <c r="E25" s="20"/>
      <c r="F25" s="20"/>
      <c r="G25" s="20"/>
      <c r="L25" s="42"/>
      <c r="M25" s="86" t="s">
        <v>60</v>
      </c>
      <c r="N25" s="65" t="s">
        <v>3</v>
      </c>
      <c r="P25" s="66">
        <f>Amp_Channel_A!E50</f>
        <v>0</v>
      </c>
      <c r="Q25" s="66">
        <f>Amp_Channel_A!F50</f>
        <v>0.21328031496063</v>
      </c>
      <c r="R25" s="66">
        <f>Amp_Channel_A!G50</f>
        <v>0.1182594925634296</v>
      </c>
      <c r="S25" s="66">
        <f>Amp_Channel_A!H50</f>
        <v>0.16422750809061493</v>
      </c>
      <c r="T25" s="66">
        <f>Amp_Channel_A!I50</f>
        <v>0.1444621359223301</v>
      </c>
      <c r="U25" s="66"/>
      <c r="V25" s="66"/>
      <c r="W25" s="66"/>
      <c r="X25" s="66"/>
      <c r="AB25" s="300"/>
      <c r="AC25" s="299">
        <f>R24</f>
        <v>0.3512594925634296</v>
      </c>
      <c r="AD25" s="300"/>
      <c r="AE25" s="300"/>
      <c r="AF25" s="300"/>
      <c r="AG25" s="258" t="s">
        <v>73</v>
      </c>
      <c r="AX25" s="22"/>
      <c r="BC25" s="17"/>
    </row>
    <row r="26" spans="1:55" s="16" customFormat="1" ht="13.5" customHeight="1" thickBot="1">
      <c r="A26" s="154" t="s">
        <v>39</v>
      </c>
      <c r="B26" s="45"/>
      <c r="C26" s="53"/>
      <c r="D26" s="50"/>
      <c r="E26" s="51"/>
      <c r="F26" s="49"/>
      <c r="G26" s="50"/>
      <c r="L26" s="42"/>
      <c r="M26" s="86" t="s">
        <v>37</v>
      </c>
      <c r="N26" s="65" t="s">
        <v>41</v>
      </c>
      <c r="O26" s="146"/>
      <c r="P26" s="66">
        <f aca="true" t="shared" si="3" ref="P26:X26">P24/P11</f>
        <v>0.01630784736414793</v>
      </c>
      <c r="Q26" s="66">
        <f t="shared" si="3"/>
        <v>0.14603891323689583</v>
      </c>
      <c r="R26" s="66">
        <f t="shared" si="3"/>
        <v>0.08855206911625019</v>
      </c>
      <c r="S26" s="66">
        <f t="shared" si="3"/>
        <v>0.047644622130739556</v>
      </c>
      <c r="T26" s="66">
        <f t="shared" si="3"/>
        <v>0.04111429678484774</v>
      </c>
      <c r="U26" s="66"/>
      <c r="V26" s="66"/>
      <c r="W26" s="66"/>
      <c r="X26" s="66"/>
      <c r="AB26"/>
      <c r="AC26" s="266" t="s">
        <v>69</v>
      </c>
      <c r="AD26" s="266" t="s">
        <v>70</v>
      </c>
      <c r="AE26" s="266" t="s">
        <v>71</v>
      </c>
      <c r="AF26" s="266" t="s">
        <v>72</v>
      </c>
      <c r="AG26"/>
      <c r="AX26" s="22"/>
      <c r="BC26" s="17"/>
    </row>
    <row r="27" spans="1:55" s="16" customFormat="1" ht="13.5" customHeight="1">
      <c r="A27" s="46" t="s">
        <v>40</v>
      </c>
      <c r="B27" s="74"/>
      <c r="C27" s="64"/>
      <c r="D27" s="64"/>
      <c r="E27" s="64"/>
      <c r="F27" s="64"/>
      <c r="G27" s="64"/>
      <c r="L27" s="42"/>
      <c r="M27" s="86" t="s">
        <v>37</v>
      </c>
      <c r="N27" s="242" t="s">
        <v>24</v>
      </c>
      <c r="O27" s="242"/>
      <c r="P27" s="37">
        <f aca="true" t="shared" si="4" ref="P27:W27">P24/P18</f>
        <v>0.024461771046221898</v>
      </c>
      <c r="Q27" s="37">
        <f t="shared" si="4"/>
        <v>0.21905836985534377</v>
      </c>
      <c r="R27" s="37">
        <f t="shared" si="4"/>
        <v>0.13282810367437525</v>
      </c>
      <c r="S27" s="37">
        <f t="shared" si="4"/>
        <v>0.07146693319610933</v>
      </c>
      <c r="T27" s="37">
        <f t="shared" si="4"/>
        <v>0.0616714451772716</v>
      </c>
      <c r="U27" s="37"/>
      <c r="V27" s="37"/>
      <c r="W27" s="37"/>
      <c r="X27" s="37"/>
      <c r="AX27" s="22"/>
      <c r="BC27" s="17"/>
    </row>
    <row r="28" spans="1:55" s="16" customFormat="1" ht="13.5" customHeight="1" thickBot="1">
      <c r="A28" s="14" t="s">
        <v>1</v>
      </c>
      <c r="B28" s="74"/>
      <c r="C28" s="64"/>
      <c r="D28" s="64"/>
      <c r="E28" s="64"/>
      <c r="F28" s="64"/>
      <c r="G28" s="64"/>
      <c r="L28" s="42"/>
      <c r="M28" s="86" t="s">
        <v>61</v>
      </c>
      <c r="N28" s="65" t="s">
        <v>41</v>
      </c>
      <c r="O28" s="146"/>
      <c r="P28" s="66">
        <f aca="true" t="shared" si="5" ref="P28:X28">P25/P11</f>
        <v>0</v>
      </c>
      <c r="Q28" s="66">
        <f t="shared" si="5"/>
        <v>0.06979296278040184</v>
      </c>
      <c r="R28" s="66">
        <f t="shared" si="5"/>
        <v>0.029813066922991304</v>
      </c>
      <c r="S28" s="66">
        <f t="shared" si="5"/>
        <v>0.019697924758688652</v>
      </c>
      <c r="T28" s="66">
        <f t="shared" si="5"/>
        <v>0.015735244850375796</v>
      </c>
      <c r="U28" s="66"/>
      <c r="V28" s="66"/>
      <c r="W28" s="66"/>
      <c r="X28" s="66"/>
      <c r="AX28" s="22"/>
      <c r="BC28" s="17"/>
    </row>
    <row r="29" spans="1:55" s="16" customFormat="1" ht="13.5" customHeight="1">
      <c r="A29" s="73"/>
      <c r="B29" s="74"/>
      <c r="C29" s="64"/>
      <c r="D29" s="64"/>
      <c r="E29" s="64"/>
      <c r="F29" s="64"/>
      <c r="G29" s="64"/>
      <c r="L29" s="42"/>
      <c r="AX29" s="22"/>
      <c r="BC29" s="17"/>
    </row>
    <row r="30" spans="1:55" s="16" customFormat="1" ht="13.5" customHeight="1">
      <c r="A30" s="73"/>
      <c r="B30" s="74"/>
      <c r="C30" s="64"/>
      <c r="D30" s="64"/>
      <c r="E30" s="64"/>
      <c r="F30" s="64"/>
      <c r="G30" s="64"/>
      <c r="L30" s="42"/>
      <c r="M30" s="145"/>
      <c r="N30" s="146"/>
      <c r="O30" s="146"/>
      <c r="P30" s="37"/>
      <c r="Q30" s="37"/>
      <c r="R30" s="37"/>
      <c r="S30" s="37"/>
      <c r="T30" s="37"/>
      <c r="U30" s="37"/>
      <c r="V30" s="37"/>
      <c r="W30" s="28"/>
      <c r="X30" s="42"/>
      <c r="Y30" s="42"/>
      <c r="AB30" s="306" t="s">
        <v>77</v>
      </c>
      <c r="AC30" s="306"/>
      <c r="AD30" s="306"/>
      <c r="AE30" s="306"/>
      <c r="AF30" s="306"/>
      <c r="AX30" s="22"/>
      <c r="BC30" s="17"/>
    </row>
    <row r="31" spans="1:55" s="16" customFormat="1" ht="13.5" customHeight="1">
      <c r="A31" s="73"/>
      <c r="B31" s="74"/>
      <c r="C31" s="64"/>
      <c r="D31" s="64"/>
      <c r="E31" s="64"/>
      <c r="F31" s="64"/>
      <c r="G31" s="64"/>
      <c r="L31" s="42"/>
      <c r="M31" s="145"/>
      <c r="N31" s="146"/>
      <c r="O31" s="146"/>
      <c r="P31" s="37"/>
      <c r="Q31" s="42"/>
      <c r="R31" s="42"/>
      <c r="S31" s="42"/>
      <c r="T31" s="42"/>
      <c r="U31" s="42"/>
      <c r="V31" s="42"/>
      <c r="W31" s="28"/>
      <c r="X31" s="42"/>
      <c r="Y31" s="42"/>
      <c r="AB31" s="236" t="s">
        <v>25</v>
      </c>
      <c r="AC31" s="236" t="s">
        <v>66</v>
      </c>
      <c r="AD31" s="236" t="s">
        <v>66</v>
      </c>
      <c r="AE31" s="236" t="s">
        <v>67</v>
      </c>
      <c r="AF31" s="236" t="s">
        <v>68</v>
      </c>
      <c r="AG31"/>
      <c r="AX31" s="22"/>
      <c r="BC31" s="17"/>
    </row>
    <row r="32" spans="1:55" s="16" customFormat="1" ht="13.5" customHeight="1">
      <c r="A32" s="73"/>
      <c r="B32" s="74"/>
      <c r="C32" s="64"/>
      <c r="D32" s="64"/>
      <c r="E32" s="64"/>
      <c r="F32" s="64"/>
      <c r="G32" s="64"/>
      <c r="L32" s="42"/>
      <c r="M32" s="145"/>
      <c r="N32" s="146"/>
      <c r="O32" s="146"/>
      <c r="P32" s="37"/>
      <c r="Q32" s="42"/>
      <c r="R32" s="42"/>
      <c r="S32" s="42"/>
      <c r="T32" s="42"/>
      <c r="U32" s="42"/>
      <c r="V32" s="42"/>
      <c r="W32" s="28"/>
      <c r="X32" s="42"/>
      <c r="Y32" s="42"/>
      <c r="AB32" s="300"/>
      <c r="AC32" s="300"/>
      <c r="AD32" s="300"/>
      <c r="AE32" s="296"/>
      <c r="AF32" s="296"/>
      <c r="AG32" s="268" t="s">
        <v>15</v>
      </c>
      <c r="AX32" s="22"/>
      <c r="BC32" s="17"/>
    </row>
    <row r="33" spans="1:55" s="16" customFormat="1" ht="13.5" customHeight="1">
      <c r="A33" s="73"/>
      <c r="B33" s="74"/>
      <c r="C33" s="64"/>
      <c r="D33" s="64"/>
      <c r="E33" s="64"/>
      <c r="F33" s="64"/>
      <c r="G33" s="64"/>
      <c r="L33" s="42"/>
      <c r="M33" s="145"/>
      <c r="N33" s="146"/>
      <c r="O33" s="146"/>
      <c r="P33" s="37"/>
      <c r="Q33" s="42"/>
      <c r="R33" s="42"/>
      <c r="S33" s="42"/>
      <c r="T33" s="42"/>
      <c r="U33" s="42"/>
      <c r="V33" s="42"/>
      <c r="W33" s="28"/>
      <c r="X33" s="42"/>
      <c r="Y33" s="42"/>
      <c r="AB33" s="297">
        <f>P27</f>
        <v>0.024461771046221898</v>
      </c>
      <c r="AC33" s="298">
        <f>S27</f>
        <v>0.07146693319610933</v>
      </c>
      <c r="AD33" s="298">
        <f>T27</f>
        <v>0.0616714451772716</v>
      </c>
      <c r="AE33" s="298"/>
      <c r="AF33" s="300"/>
      <c r="AG33" s="267" t="s">
        <v>74</v>
      </c>
      <c r="AX33" s="22"/>
      <c r="BC33" s="17"/>
    </row>
    <row r="34" spans="1:55" s="16" customFormat="1" ht="13.5" customHeight="1">
      <c r="A34" s="73"/>
      <c r="B34" s="74"/>
      <c r="C34" s="64"/>
      <c r="D34" s="64"/>
      <c r="E34" s="64"/>
      <c r="F34" s="64"/>
      <c r="G34" s="64"/>
      <c r="L34" s="42"/>
      <c r="M34" s="145"/>
      <c r="N34" s="146"/>
      <c r="O34" s="146"/>
      <c r="P34" s="37"/>
      <c r="Q34" s="42"/>
      <c r="R34" s="42"/>
      <c r="S34" s="42"/>
      <c r="T34" s="42"/>
      <c r="U34" s="42"/>
      <c r="V34" s="42"/>
      <c r="W34" s="28"/>
      <c r="X34" s="42"/>
      <c r="Y34" s="42"/>
      <c r="AB34" s="300"/>
      <c r="AC34" s="299">
        <f>R27</f>
        <v>0.13282810367437525</v>
      </c>
      <c r="AD34" s="300"/>
      <c r="AE34" s="300"/>
      <c r="AF34" s="300"/>
      <c r="AG34" s="258" t="s">
        <v>73</v>
      </c>
      <c r="AX34" s="22"/>
      <c r="BC34" s="17"/>
    </row>
    <row r="35" spans="1:55" s="16" customFormat="1" ht="13.5" customHeight="1">
      <c r="A35" s="73"/>
      <c r="B35" s="74"/>
      <c r="C35" s="64"/>
      <c r="D35" s="64"/>
      <c r="E35" s="64"/>
      <c r="F35" s="64"/>
      <c r="G35" s="64"/>
      <c r="L35" s="42"/>
      <c r="M35" s="145"/>
      <c r="N35" s="146"/>
      <c r="O35" s="146"/>
      <c r="P35" s="37"/>
      <c r="Q35" s="42"/>
      <c r="R35" s="42"/>
      <c r="S35" s="42"/>
      <c r="T35" s="42"/>
      <c r="U35" s="42"/>
      <c r="V35" s="42"/>
      <c r="W35" s="28"/>
      <c r="X35" s="42"/>
      <c r="Y35" s="42"/>
      <c r="AB35"/>
      <c r="AC35" s="266" t="s">
        <v>69</v>
      </c>
      <c r="AD35" s="266" t="s">
        <v>70</v>
      </c>
      <c r="AE35" s="266" t="s">
        <v>71</v>
      </c>
      <c r="AF35" s="266" t="s">
        <v>72</v>
      </c>
      <c r="AG35"/>
      <c r="AX35" s="22"/>
      <c r="BC35" s="17"/>
    </row>
    <row r="36" spans="1:55" s="16" customFormat="1" ht="13.5" customHeight="1">
      <c r="A36" s="73"/>
      <c r="B36" s="74"/>
      <c r="C36" s="64"/>
      <c r="D36" s="64"/>
      <c r="E36" s="64"/>
      <c r="F36" s="64"/>
      <c r="G36" s="64"/>
      <c r="L36" s="42"/>
      <c r="M36" s="145"/>
      <c r="N36" s="146"/>
      <c r="O36" s="146"/>
      <c r="P36" s="37"/>
      <c r="Q36" s="42"/>
      <c r="R36" s="42"/>
      <c r="S36" s="42"/>
      <c r="T36" s="42"/>
      <c r="U36" s="42"/>
      <c r="V36" s="42"/>
      <c r="W36" s="28"/>
      <c r="X36" s="42"/>
      <c r="Y36" s="42"/>
      <c r="AX36" s="22"/>
      <c r="BC36" s="17"/>
    </row>
    <row r="37" spans="1:55" s="16" customFormat="1" ht="13.5" customHeight="1">
      <c r="A37" s="73"/>
      <c r="B37" s="74"/>
      <c r="C37" s="64"/>
      <c r="D37" s="64"/>
      <c r="E37" s="64"/>
      <c r="F37" s="64"/>
      <c r="G37" s="64"/>
      <c r="L37" s="42"/>
      <c r="M37" s="145"/>
      <c r="N37" s="146"/>
      <c r="O37" s="146"/>
      <c r="P37" s="37"/>
      <c r="Q37" s="42"/>
      <c r="R37" s="42"/>
      <c r="S37" s="42"/>
      <c r="T37" s="42"/>
      <c r="U37" s="42"/>
      <c r="V37" s="42"/>
      <c r="W37" s="28"/>
      <c r="X37" s="42"/>
      <c r="Y37" s="42"/>
      <c r="AX37" s="22"/>
      <c r="BC37" s="17"/>
    </row>
    <row r="38" spans="1:55" s="16" customFormat="1" ht="13.5" customHeight="1">
      <c r="A38" s="73"/>
      <c r="B38" s="74"/>
      <c r="C38" s="64"/>
      <c r="D38" s="64"/>
      <c r="E38" s="64"/>
      <c r="F38" s="64"/>
      <c r="G38" s="64"/>
      <c r="L38" s="42"/>
      <c r="Q38" s="42"/>
      <c r="R38" s="42"/>
      <c r="S38" s="42"/>
      <c r="T38" s="42"/>
      <c r="U38" s="42"/>
      <c r="V38" s="42"/>
      <c r="W38" s="28"/>
      <c r="X38" s="42"/>
      <c r="Y38" s="42"/>
      <c r="AX38" s="22"/>
      <c r="BC38" s="17"/>
    </row>
    <row r="39" spans="1:55" s="16" customFormat="1" ht="13.5" customHeight="1">
      <c r="A39" s="73"/>
      <c r="B39" s="74"/>
      <c r="C39" s="64"/>
      <c r="D39" s="64"/>
      <c r="E39" s="64"/>
      <c r="F39" s="64"/>
      <c r="G39" s="64"/>
      <c r="L39" s="42"/>
      <c r="M39" s="145"/>
      <c r="N39" s="146"/>
      <c r="O39" s="146"/>
      <c r="P39" s="37"/>
      <c r="Q39" s="42"/>
      <c r="R39" s="42"/>
      <c r="S39" s="42"/>
      <c r="T39" s="42"/>
      <c r="U39" s="42"/>
      <c r="V39" s="42"/>
      <c r="W39" s="28"/>
      <c r="X39" s="42"/>
      <c r="Y39" s="42"/>
      <c r="AX39" s="22"/>
      <c r="BC39" s="17"/>
    </row>
    <row r="40" spans="1:55" s="16" customFormat="1" ht="13.5" customHeight="1">
      <c r="A40" s="73"/>
      <c r="B40" s="74"/>
      <c r="C40" s="64"/>
      <c r="D40" s="64"/>
      <c r="E40" s="64"/>
      <c r="F40" s="64"/>
      <c r="G40" s="64"/>
      <c r="L40" s="42"/>
      <c r="M40" s="145"/>
      <c r="N40" s="146"/>
      <c r="O40" s="146"/>
      <c r="P40" s="37"/>
      <c r="Q40" s="42"/>
      <c r="R40" s="42"/>
      <c r="S40" s="42"/>
      <c r="T40" s="42"/>
      <c r="U40" s="42"/>
      <c r="V40" s="42"/>
      <c r="W40" s="28"/>
      <c r="X40" s="42"/>
      <c r="Y40" s="42"/>
      <c r="AX40" s="22"/>
      <c r="BC40" s="17"/>
    </row>
    <row r="41" spans="1:55" s="16" customFormat="1" ht="13.5" customHeight="1">
      <c r="A41" s="73"/>
      <c r="B41" s="74"/>
      <c r="C41" s="64"/>
      <c r="D41" s="64"/>
      <c r="E41" s="64"/>
      <c r="F41" s="64"/>
      <c r="G41" s="64"/>
      <c r="L41" s="42"/>
      <c r="M41" s="145"/>
      <c r="N41" s="146"/>
      <c r="O41" s="146"/>
      <c r="P41" s="37"/>
      <c r="Q41" s="42"/>
      <c r="R41" s="42"/>
      <c r="S41" s="42"/>
      <c r="T41" s="42"/>
      <c r="U41" s="42"/>
      <c r="V41" s="42"/>
      <c r="W41" s="28"/>
      <c r="X41" s="42"/>
      <c r="Y41" s="42"/>
      <c r="AX41" s="22"/>
      <c r="BC41" s="17"/>
    </row>
    <row r="42" spans="1:55" s="16" customFormat="1" ht="13.5" customHeight="1">
      <c r="A42" s="73"/>
      <c r="B42" s="74"/>
      <c r="C42" s="64"/>
      <c r="D42" s="64"/>
      <c r="E42" s="64"/>
      <c r="F42" s="64"/>
      <c r="G42" s="64"/>
      <c r="L42" s="42"/>
      <c r="M42" s="145"/>
      <c r="N42" s="146"/>
      <c r="O42" s="146"/>
      <c r="P42" s="37"/>
      <c r="Q42" s="42"/>
      <c r="R42" s="42"/>
      <c r="S42" s="42"/>
      <c r="T42" s="42"/>
      <c r="U42" s="42"/>
      <c r="V42" s="42"/>
      <c r="W42" s="28"/>
      <c r="X42" s="42"/>
      <c r="Y42" s="42"/>
      <c r="AX42" s="22"/>
      <c r="BC42" s="17"/>
    </row>
    <row r="43" spans="1:55" s="16" customFormat="1" ht="13.5" customHeight="1">
      <c r="A43" s="73"/>
      <c r="B43" s="74"/>
      <c r="C43" s="64"/>
      <c r="D43" s="64"/>
      <c r="E43" s="64"/>
      <c r="F43" s="64"/>
      <c r="G43" s="64"/>
      <c r="L43" s="42"/>
      <c r="M43" s="145"/>
      <c r="N43" s="146"/>
      <c r="O43" s="146"/>
      <c r="P43" s="37"/>
      <c r="Q43" s="42"/>
      <c r="R43" s="42"/>
      <c r="S43" s="42"/>
      <c r="T43" s="42"/>
      <c r="U43" s="42"/>
      <c r="V43" s="42"/>
      <c r="W43" s="28"/>
      <c r="X43" s="42"/>
      <c r="Y43" s="42"/>
      <c r="AX43" s="22"/>
      <c r="BC43" s="17"/>
    </row>
    <row r="44" spans="1:55" s="16" customFormat="1" ht="13.5" customHeight="1">
      <c r="A44" s="73"/>
      <c r="B44" s="74"/>
      <c r="C44" s="64"/>
      <c r="D44" s="64"/>
      <c r="E44" s="64"/>
      <c r="F44" s="64"/>
      <c r="G44" s="64"/>
      <c r="L44" s="42"/>
      <c r="M44" s="145"/>
      <c r="N44" s="146"/>
      <c r="O44" s="146"/>
      <c r="P44" s="37"/>
      <c r="Q44" s="42"/>
      <c r="R44" s="42"/>
      <c r="S44" s="42"/>
      <c r="T44" s="42"/>
      <c r="U44" s="42"/>
      <c r="V44" s="42"/>
      <c r="W44" s="28"/>
      <c r="X44" s="42"/>
      <c r="Y44" s="42"/>
      <c r="AX44" s="22"/>
      <c r="BC44" s="17"/>
    </row>
    <row r="45" spans="1:55" s="16" customFormat="1" ht="13.5" customHeight="1">
      <c r="A45" s="73"/>
      <c r="B45" s="74"/>
      <c r="C45" s="64"/>
      <c r="D45" s="64"/>
      <c r="E45" s="64"/>
      <c r="F45" s="64"/>
      <c r="G45" s="64"/>
      <c r="L45" s="42"/>
      <c r="M45" s="145"/>
      <c r="N45" s="146"/>
      <c r="O45" s="146"/>
      <c r="P45" s="37"/>
      <c r="Q45" s="42"/>
      <c r="R45" s="42"/>
      <c r="S45" s="42"/>
      <c r="T45" s="42"/>
      <c r="U45" s="42"/>
      <c r="V45" s="42"/>
      <c r="W45" s="28"/>
      <c r="X45" s="42"/>
      <c r="Y45" s="42"/>
      <c r="AX45" s="22"/>
      <c r="BC45" s="17"/>
    </row>
    <row r="46" spans="1:55" s="16" customFormat="1" ht="13.5" customHeight="1">
      <c r="A46" s="73"/>
      <c r="B46" s="74"/>
      <c r="C46" s="64"/>
      <c r="D46" s="64"/>
      <c r="E46" s="64"/>
      <c r="F46" s="64"/>
      <c r="G46" s="64"/>
      <c r="L46" s="42"/>
      <c r="M46" s="145"/>
      <c r="N46" s="146"/>
      <c r="O46" s="146"/>
      <c r="P46" s="37"/>
      <c r="Q46" s="42"/>
      <c r="R46" s="42"/>
      <c r="S46" s="42"/>
      <c r="T46" s="42"/>
      <c r="U46" s="42"/>
      <c r="V46" s="42"/>
      <c r="W46" s="28"/>
      <c r="X46" s="42"/>
      <c r="Y46" s="42"/>
      <c r="AX46" s="22"/>
      <c r="BC46" s="17"/>
    </row>
    <row r="47" spans="1:55" s="16" customFormat="1" ht="13.5" customHeight="1">
      <c r="A47" s="73"/>
      <c r="B47" s="74"/>
      <c r="C47" s="64"/>
      <c r="D47" s="64"/>
      <c r="E47" s="64"/>
      <c r="F47" s="64"/>
      <c r="G47" s="64"/>
      <c r="L47" s="42"/>
      <c r="M47" s="145"/>
      <c r="N47" s="146"/>
      <c r="O47" s="146"/>
      <c r="P47" s="37"/>
      <c r="Q47" s="42"/>
      <c r="R47" s="42"/>
      <c r="S47" s="42"/>
      <c r="T47" s="42"/>
      <c r="U47" s="42"/>
      <c r="V47" s="42"/>
      <c r="W47" s="28"/>
      <c r="X47" s="42"/>
      <c r="Y47" s="42"/>
      <c r="AX47" s="22"/>
      <c r="BC47" s="17"/>
    </row>
    <row r="48" spans="1:55" s="16" customFormat="1" ht="13.5" customHeight="1">
      <c r="A48" s="73"/>
      <c r="B48" s="74"/>
      <c r="C48" s="64"/>
      <c r="D48" s="64"/>
      <c r="E48" s="64"/>
      <c r="F48" s="64"/>
      <c r="G48" s="64"/>
      <c r="L48" s="42"/>
      <c r="M48" s="145"/>
      <c r="N48" s="146"/>
      <c r="O48" s="146"/>
      <c r="P48" s="37"/>
      <c r="Q48" s="42"/>
      <c r="R48" s="42"/>
      <c r="S48" s="42"/>
      <c r="T48" s="42"/>
      <c r="U48" s="42"/>
      <c r="V48" s="42"/>
      <c r="W48" s="28"/>
      <c r="X48" s="42"/>
      <c r="Y48" s="42"/>
      <c r="AX48" s="22"/>
      <c r="BC48" s="17"/>
    </row>
    <row r="49" spans="1:55" s="16" customFormat="1" ht="13.5" customHeight="1">
      <c r="A49" s="73"/>
      <c r="B49" s="74"/>
      <c r="C49" s="64"/>
      <c r="D49" s="64"/>
      <c r="E49" s="64"/>
      <c r="F49" s="64"/>
      <c r="G49" s="64"/>
      <c r="L49" s="42"/>
      <c r="M49" s="145"/>
      <c r="N49" s="146"/>
      <c r="O49" s="146"/>
      <c r="P49" s="37"/>
      <c r="Q49" s="42"/>
      <c r="R49" s="42"/>
      <c r="S49" s="42"/>
      <c r="T49" s="42"/>
      <c r="U49" s="42"/>
      <c r="V49" s="42"/>
      <c r="W49" s="28"/>
      <c r="X49" s="42"/>
      <c r="Y49" s="42"/>
      <c r="AX49" s="22"/>
      <c r="BC49" s="17"/>
    </row>
    <row r="50" spans="1:55" s="16" customFormat="1" ht="13.5" customHeight="1">
      <c r="A50" s="73"/>
      <c r="B50" s="74"/>
      <c r="C50" s="64"/>
      <c r="D50" s="64"/>
      <c r="E50" s="64"/>
      <c r="F50" s="64"/>
      <c r="G50" s="64"/>
      <c r="L50" s="42"/>
      <c r="M50" s="145"/>
      <c r="N50" s="146"/>
      <c r="O50" s="146"/>
      <c r="P50" s="37"/>
      <c r="Q50" s="42"/>
      <c r="R50" s="42"/>
      <c r="S50" s="42"/>
      <c r="T50" s="42"/>
      <c r="U50" s="42"/>
      <c r="V50" s="42"/>
      <c r="W50" s="28"/>
      <c r="X50" s="42"/>
      <c r="Y50" s="42"/>
      <c r="AX50" s="22"/>
      <c r="BC50" s="17"/>
    </row>
    <row r="51" spans="1:55" s="16" customFormat="1" ht="13.5" customHeight="1">
      <c r="A51" s="73"/>
      <c r="B51" s="74"/>
      <c r="C51" s="64"/>
      <c r="D51" s="64"/>
      <c r="E51" s="64"/>
      <c r="F51" s="64"/>
      <c r="G51" s="64"/>
      <c r="L51" s="42"/>
      <c r="M51" s="145"/>
      <c r="N51" s="146"/>
      <c r="O51" s="146"/>
      <c r="P51" s="37"/>
      <c r="Q51" s="42"/>
      <c r="R51" s="42"/>
      <c r="S51" s="42"/>
      <c r="T51" s="42"/>
      <c r="U51" s="42"/>
      <c r="V51" s="42"/>
      <c r="W51" s="28"/>
      <c r="X51" s="42"/>
      <c r="Y51" s="42"/>
      <c r="AX51" s="22"/>
      <c r="BC51" s="17"/>
    </row>
    <row r="52" spans="1:55" s="16" customFormat="1" ht="13.5" customHeight="1">
      <c r="A52" s="73"/>
      <c r="B52" s="74"/>
      <c r="C52" s="64"/>
      <c r="D52" s="64"/>
      <c r="E52" s="64"/>
      <c r="F52" s="64"/>
      <c r="G52" s="64"/>
      <c r="L52" s="42"/>
      <c r="M52" s="145"/>
      <c r="N52" s="146"/>
      <c r="O52" s="146"/>
      <c r="P52" s="37"/>
      <c r="Q52" s="42"/>
      <c r="R52" s="42"/>
      <c r="S52" s="42"/>
      <c r="T52" s="42"/>
      <c r="U52" s="42"/>
      <c r="V52" s="42"/>
      <c r="W52" s="28"/>
      <c r="X52" s="42"/>
      <c r="Y52" s="42"/>
      <c r="AX52" s="22"/>
      <c r="BC52" s="17"/>
    </row>
    <row r="53" spans="1:55" s="91" customFormat="1" ht="13.5" customHeight="1">
      <c r="A53" s="75"/>
      <c r="B53" s="90"/>
      <c r="C53" s="63"/>
      <c r="D53" s="63"/>
      <c r="E53" s="63"/>
      <c r="F53" s="63"/>
      <c r="G53" s="63"/>
      <c r="W53" s="155"/>
      <c r="Z53" s="155"/>
      <c r="AA53" s="155"/>
      <c r="AB53" s="155"/>
      <c r="AC53" s="155"/>
      <c r="AD53" s="155"/>
      <c r="AE53" s="155"/>
      <c r="AX53" s="12"/>
      <c r="BC53" s="97"/>
    </row>
    <row r="54" spans="1:61" s="151" customFormat="1" ht="13.5" customHeight="1">
      <c r="A54" s="187"/>
      <c r="B54" s="187"/>
      <c r="C54" s="156"/>
      <c r="D54" s="188"/>
      <c r="E54" s="188"/>
      <c r="F54" s="188"/>
      <c r="G54" s="188"/>
      <c r="L54" s="189"/>
      <c r="M54" s="305"/>
      <c r="N54" s="305"/>
      <c r="O54" s="243"/>
      <c r="P54" s="190"/>
      <c r="Q54" s="191"/>
      <c r="R54" s="191"/>
      <c r="S54" s="191"/>
      <c r="T54" s="190"/>
      <c r="U54" s="190"/>
      <c r="V54" s="191"/>
      <c r="X54" s="157"/>
      <c r="Y54" s="158"/>
      <c r="Z54" s="159"/>
      <c r="AA54" s="160"/>
      <c r="AB54" s="161"/>
      <c r="AC54" s="161"/>
      <c r="AD54" s="162"/>
      <c r="AE54" s="163"/>
      <c r="AF54" s="164"/>
      <c r="AG54" s="165"/>
      <c r="AH54" s="163"/>
      <c r="AI54" s="166"/>
      <c r="AJ54" s="167"/>
      <c r="AK54" s="168"/>
      <c r="AL54" s="169"/>
      <c r="AM54" s="165"/>
      <c r="AN54" s="167"/>
      <c r="AO54" s="168"/>
      <c r="AP54" s="169"/>
      <c r="AQ54" s="165"/>
      <c r="AR54" s="166"/>
      <c r="AS54" s="170"/>
      <c r="AT54" s="166"/>
      <c r="AU54" s="170"/>
      <c r="AV54" s="167"/>
      <c r="AW54" s="167"/>
      <c r="AX54" s="167"/>
      <c r="AY54" s="171"/>
      <c r="AZ54" s="167"/>
      <c r="BA54" s="170"/>
      <c r="BB54" s="167"/>
      <c r="BC54" s="170"/>
      <c r="BD54" s="167"/>
      <c r="BE54" s="166"/>
      <c r="BF54" s="167"/>
      <c r="BG54" s="167"/>
      <c r="BH54" s="171"/>
      <c r="BI54" s="16"/>
    </row>
    <row r="55" spans="1:61" s="28" customFormat="1" ht="13.5" customHeight="1">
      <c r="A55" s="192"/>
      <c r="B55" s="172"/>
      <c r="C55" s="193"/>
      <c r="D55" s="173"/>
      <c r="E55" s="174"/>
      <c r="F55" s="175"/>
      <c r="G55" s="173"/>
      <c r="L55" s="147"/>
      <c r="M55" s="143"/>
      <c r="T55" s="190"/>
      <c r="Z55" s="194"/>
      <c r="AA55" s="195"/>
      <c r="AB55" s="196"/>
      <c r="AC55" s="196"/>
      <c r="AD55" s="155"/>
      <c r="AE55" s="151"/>
      <c r="AF55" s="144"/>
      <c r="AG55" s="144"/>
      <c r="AH55" s="156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44"/>
      <c r="BE55" s="155"/>
      <c r="BF55" s="155"/>
      <c r="BG55" s="155"/>
      <c r="BH55" s="155"/>
      <c r="BI55" s="155"/>
    </row>
    <row r="56" spans="1:55" s="28" customFormat="1" ht="13.5" customHeight="1">
      <c r="A56" s="176"/>
      <c r="C56" s="177"/>
      <c r="D56" s="177"/>
      <c r="E56" s="177"/>
      <c r="F56" s="177"/>
      <c r="G56" s="177"/>
      <c r="L56" s="147"/>
      <c r="M56" s="147"/>
      <c r="N56" s="191"/>
      <c r="O56" s="191"/>
      <c r="P56" s="190"/>
      <c r="Q56" s="191"/>
      <c r="R56" s="191"/>
      <c r="S56" s="191"/>
      <c r="T56" s="190"/>
      <c r="U56" s="190"/>
      <c r="V56" s="191"/>
      <c r="Z56" s="197"/>
      <c r="AA56" s="33"/>
      <c r="AB56" s="33"/>
      <c r="AC56" s="33"/>
      <c r="AX56" s="156"/>
      <c r="BC56" s="198"/>
    </row>
    <row r="57" spans="1:55" s="28" customFormat="1" ht="13.5" customHeight="1">
      <c r="A57" s="197"/>
      <c r="B57" s="156"/>
      <c r="C57" s="156"/>
      <c r="D57" s="156"/>
      <c r="E57" s="156"/>
      <c r="F57" s="156"/>
      <c r="G57" s="156"/>
      <c r="L57" s="147"/>
      <c r="M57" s="143"/>
      <c r="P57" s="199"/>
      <c r="Q57" s="199"/>
      <c r="R57" s="199"/>
      <c r="S57" s="199"/>
      <c r="T57" s="199"/>
      <c r="U57" s="199"/>
      <c r="V57" s="199"/>
      <c r="Z57" s="33"/>
      <c r="AA57" s="33"/>
      <c r="AB57" s="33"/>
      <c r="AC57" s="33"/>
      <c r="AX57" s="156"/>
      <c r="BC57" s="198"/>
    </row>
    <row r="58" spans="1:55" s="28" customFormat="1" ht="13.5" customHeight="1">
      <c r="A58" s="200"/>
      <c r="B58" s="200"/>
      <c r="C58" s="61"/>
      <c r="D58" s="61"/>
      <c r="E58" s="55"/>
      <c r="F58" s="59"/>
      <c r="G58" s="200"/>
      <c r="L58" s="143"/>
      <c r="M58" s="143"/>
      <c r="P58" s="33"/>
      <c r="Q58" s="33"/>
      <c r="R58" s="33"/>
      <c r="S58" s="33"/>
      <c r="T58" s="33"/>
      <c r="U58" s="33"/>
      <c r="V58" s="33"/>
      <c r="X58" s="33"/>
      <c r="Y58" s="33"/>
      <c r="AX58" s="156"/>
      <c r="BC58" s="198"/>
    </row>
    <row r="59" spans="1:55" s="28" customFormat="1" ht="13.5" customHeight="1">
      <c r="A59" s="200"/>
      <c r="B59" s="200"/>
      <c r="C59" s="55"/>
      <c r="D59" s="61"/>
      <c r="E59" s="55"/>
      <c r="F59" s="61"/>
      <c r="G59" s="200"/>
      <c r="L59" s="143"/>
      <c r="M59" s="201"/>
      <c r="N59" s="33"/>
      <c r="O59" s="33"/>
      <c r="P59" s="33"/>
      <c r="Q59" s="33"/>
      <c r="R59" s="33"/>
      <c r="S59" s="33"/>
      <c r="T59" s="33"/>
      <c r="U59" s="33"/>
      <c r="V59" s="33"/>
      <c r="X59" s="181"/>
      <c r="Y59" s="202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X59" s="156"/>
      <c r="BC59" s="198"/>
    </row>
    <row r="60" spans="1:55" s="40" customFormat="1" ht="13.5" customHeight="1">
      <c r="A60" s="158"/>
      <c r="B60" s="158"/>
      <c r="C60" s="158"/>
      <c r="D60" s="158"/>
      <c r="E60" s="158"/>
      <c r="F60" s="158"/>
      <c r="G60" s="158"/>
      <c r="L60" s="143"/>
      <c r="M60" s="201"/>
      <c r="N60" s="33"/>
      <c r="O60" s="33"/>
      <c r="P60" s="28"/>
      <c r="Q60" s="28"/>
      <c r="R60" s="28"/>
      <c r="S60" s="28"/>
      <c r="T60" s="28"/>
      <c r="U60" s="28"/>
      <c r="V60" s="28"/>
      <c r="W60" s="28"/>
      <c r="X60" s="181"/>
      <c r="Y60" s="202"/>
      <c r="AX60" s="203"/>
      <c r="BC60" s="204"/>
    </row>
    <row r="61" spans="1:55" s="40" customFormat="1" ht="13.5" customHeight="1">
      <c r="A61" s="158"/>
      <c r="B61" s="158"/>
      <c r="C61" s="158"/>
      <c r="D61" s="158"/>
      <c r="E61" s="158"/>
      <c r="F61" s="158"/>
      <c r="G61" s="158"/>
      <c r="L61" s="178"/>
      <c r="M61" s="179"/>
      <c r="N61" s="180"/>
      <c r="O61" s="180"/>
      <c r="P61" s="37"/>
      <c r="Q61" s="37"/>
      <c r="R61" s="37"/>
      <c r="S61" s="37"/>
      <c r="T61" s="37"/>
      <c r="U61" s="37"/>
      <c r="V61" s="37"/>
      <c r="W61" s="181"/>
      <c r="X61" s="190"/>
      <c r="Y61" s="191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X61" s="203"/>
      <c r="BC61" s="204"/>
    </row>
    <row r="62" spans="1:55" s="28" customFormat="1" ht="13.5" customHeight="1">
      <c r="A62" s="200"/>
      <c r="B62" s="200"/>
      <c r="C62" s="200"/>
      <c r="D62" s="200"/>
      <c r="E62" s="200"/>
      <c r="F62" s="200"/>
      <c r="G62" s="200"/>
      <c r="L62" s="182"/>
      <c r="M62" s="179"/>
      <c r="N62" s="146"/>
      <c r="O62" s="146"/>
      <c r="P62" s="37"/>
      <c r="Q62" s="37"/>
      <c r="R62" s="37"/>
      <c r="S62" s="37"/>
      <c r="T62" s="205"/>
      <c r="U62" s="37"/>
      <c r="V62" s="206"/>
      <c r="W62" s="37"/>
      <c r="X62" s="207"/>
      <c r="Y62" s="206"/>
      <c r="AX62" s="156"/>
      <c r="BC62" s="198"/>
    </row>
    <row r="63" spans="1:55" s="28" customFormat="1" ht="13.5" customHeight="1">
      <c r="A63" s="200"/>
      <c r="B63" s="200"/>
      <c r="C63" s="200"/>
      <c r="D63" s="200"/>
      <c r="E63" s="200"/>
      <c r="F63" s="200"/>
      <c r="G63" s="200"/>
      <c r="L63" s="143"/>
      <c r="M63" s="137"/>
      <c r="N63" s="183"/>
      <c r="O63" s="183"/>
      <c r="P63" s="84"/>
      <c r="Q63" s="84"/>
      <c r="R63" s="84"/>
      <c r="S63" s="84"/>
      <c r="T63" s="84"/>
      <c r="U63" s="84"/>
      <c r="V63" s="84"/>
      <c r="W63" s="184"/>
      <c r="AX63" s="156"/>
      <c r="BC63" s="198"/>
    </row>
    <row r="64" spans="1:55" s="28" customFormat="1" ht="13.5" customHeight="1">
      <c r="A64" s="200"/>
      <c r="B64" s="200"/>
      <c r="C64" s="200"/>
      <c r="D64" s="200"/>
      <c r="E64" s="200"/>
      <c r="F64" s="200"/>
      <c r="G64" s="200"/>
      <c r="L64" s="143"/>
      <c r="M64" s="137"/>
      <c r="N64" s="183"/>
      <c r="O64" s="183"/>
      <c r="P64" s="84"/>
      <c r="Q64" s="84"/>
      <c r="R64" s="84"/>
      <c r="S64" s="84"/>
      <c r="T64" s="84"/>
      <c r="U64" s="84"/>
      <c r="V64" s="84"/>
      <c r="W64" s="184"/>
      <c r="AX64" s="156"/>
      <c r="BC64" s="198"/>
    </row>
    <row r="65" spans="1:55" s="28" customFormat="1" ht="13.5" customHeight="1">
      <c r="A65" s="200"/>
      <c r="B65" s="200"/>
      <c r="C65" s="200"/>
      <c r="D65" s="200"/>
      <c r="E65" s="200"/>
      <c r="F65" s="200"/>
      <c r="G65" s="200"/>
      <c r="L65" s="143"/>
      <c r="M65" s="82"/>
      <c r="N65" s="83"/>
      <c r="O65" s="83"/>
      <c r="P65" s="84"/>
      <c r="Q65" s="84"/>
      <c r="R65" s="84"/>
      <c r="S65" s="84"/>
      <c r="T65" s="84"/>
      <c r="U65" s="84"/>
      <c r="V65" s="84"/>
      <c r="W65" s="185"/>
      <c r="X65" s="68"/>
      <c r="Y65" s="6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X65" s="156"/>
      <c r="BC65" s="198"/>
    </row>
    <row r="66" spans="1:50" s="198" customFormat="1" ht="13.5" customHeight="1">
      <c r="A66" s="208"/>
      <c r="B66" s="208"/>
      <c r="C66" s="208"/>
      <c r="D66" s="208"/>
      <c r="E66" s="208"/>
      <c r="F66" s="208"/>
      <c r="G66" s="208"/>
      <c r="L66" s="1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185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X66" s="196"/>
    </row>
    <row r="67" spans="1:55" s="28" customFormat="1" ht="13.5" customHeight="1">
      <c r="A67" s="200"/>
      <c r="B67" s="200"/>
      <c r="C67" s="200"/>
      <c r="D67" s="200"/>
      <c r="E67" s="200"/>
      <c r="F67" s="200"/>
      <c r="G67" s="200"/>
      <c r="X67" s="198"/>
      <c r="Y67" s="198"/>
      <c r="AX67" s="156"/>
      <c r="BC67" s="198"/>
    </row>
    <row r="68" spans="1:55" s="28" customFormat="1" ht="13.5" customHeight="1">
      <c r="A68" s="209"/>
      <c r="B68" s="209"/>
      <c r="C68" s="210"/>
      <c r="D68" s="210"/>
      <c r="E68" s="210"/>
      <c r="F68" s="210"/>
      <c r="G68" s="210"/>
      <c r="X68" s="79"/>
      <c r="Y68" s="211"/>
      <c r="AX68" s="156"/>
      <c r="BC68" s="198"/>
    </row>
    <row r="69" spans="1:55" s="28" customFormat="1" ht="13.5" customHeight="1">
      <c r="A69" s="212"/>
      <c r="B69" s="213"/>
      <c r="C69" s="210"/>
      <c r="D69" s="210"/>
      <c r="E69" s="210"/>
      <c r="F69" s="107"/>
      <c r="G69" s="210"/>
      <c r="L69" s="143"/>
      <c r="M69" s="214"/>
      <c r="N69" s="181"/>
      <c r="O69" s="181"/>
      <c r="P69" s="37"/>
      <c r="Q69" s="37"/>
      <c r="R69" s="37"/>
      <c r="S69" s="37"/>
      <c r="T69" s="37"/>
      <c r="U69" s="37"/>
      <c r="V69" s="37"/>
      <c r="X69" s="100"/>
      <c r="AX69" s="156"/>
      <c r="BC69" s="198"/>
    </row>
    <row r="70" spans="1:55" s="28" customFormat="1" ht="13.5" customHeight="1">
      <c r="A70" s="215"/>
      <c r="B70" s="216"/>
      <c r="C70" s="210"/>
      <c r="D70" s="107"/>
      <c r="E70" s="217"/>
      <c r="F70" s="107"/>
      <c r="G70" s="217"/>
      <c r="L70" s="16"/>
      <c r="M70" s="16"/>
      <c r="N70" s="16"/>
      <c r="O70" s="16"/>
      <c r="P70" s="190"/>
      <c r="Q70" s="191"/>
      <c r="R70" s="191"/>
      <c r="S70" s="191"/>
      <c r="T70" s="190"/>
      <c r="U70" s="190"/>
      <c r="V70" s="191"/>
      <c r="W70" s="150"/>
      <c r="AX70" s="156"/>
      <c r="BC70" s="198"/>
    </row>
    <row r="71" spans="1:55" s="28" customFormat="1" ht="13.5" customHeight="1">
      <c r="A71" s="218"/>
      <c r="B71" s="219"/>
      <c r="C71" s="210"/>
      <c r="D71" s="210"/>
      <c r="E71" s="210"/>
      <c r="F71" s="107"/>
      <c r="G71" s="210"/>
      <c r="L71" s="220"/>
      <c r="M71" s="221"/>
      <c r="N71" s="221"/>
      <c r="O71" s="221"/>
      <c r="P71" s="37"/>
      <c r="Q71" s="37"/>
      <c r="R71" s="37"/>
      <c r="S71" s="37"/>
      <c r="T71" s="37"/>
      <c r="U71" s="37"/>
      <c r="V71" s="37"/>
      <c r="W71" s="37"/>
      <c r="AX71" s="156"/>
      <c r="BC71" s="198"/>
    </row>
    <row r="72" spans="1:55" s="16" customFormat="1" ht="13.5" customHeight="1">
      <c r="A72" s="222"/>
      <c r="B72" s="223"/>
      <c r="C72" s="64"/>
      <c r="D72" s="64"/>
      <c r="E72" s="64"/>
      <c r="F72" s="64"/>
      <c r="G72" s="64"/>
      <c r="L72" s="28"/>
      <c r="P72" s="224"/>
      <c r="Q72" s="224"/>
      <c r="R72" s="225"/>
      <c r="S72" s="129"/>
      <c r="T72" s="28"/>
      <c r="U72" s="28"/>
      <c r="V72" s="28"/>
      <c r="W72" s="28"/>
      <c r="X72" s="28"/>
      <c r="Y72" s="28"/>
      <c r="AX72" s="22"/>
      <c r="BC72" s="17"/>
    </row>
    <row r="73" spans="1:55" s="155" customFormat="1" ht="13.5" customHeight="1">
      <c r="A73" s="226"/>
      <c r="B73" s="227"/>
      <c r="C73" s="200"/>
      <c r="D73" s="200"/>
      <c r="E73" s="200"/>
      <c r="F73" s="200"/>
      <c r="G73" s="200"/>
      <c r="L73" s="28"/>
      <c r="M73" s="221"/>
      <c r="N73" s="221"/>
      <c r="O73" s="221"/>
      <c r="P73" s="37"/>
      <c r="Q73" s="37"/>
      <c r="R73" s="37"/>
      <c r="S73" s="28"/>
      <c r="T73" s="28"/>
      <c r="U73" s="28"/>
      <c r="V73" s="28"/>
      <c r="W73" s="28"/>
      <c r="X73" s="143"/>
      <c r="Y73" s="143"/>
      <c r="AX73" s="156"/>
      <c r="BC73" s="144"/>
    </row>
    <row r="74" spans="1:57" s="143" customFormat="1" ht="13.5" customHeight="1">
      <c r="A74" s="228"/>
      <c r="B74" s="203"/>
      <c r="C74" s="203"/>
      <c r="D74" s="203"/>
      <c r="E74" s="203"/>
      <c r="F74" s="156"/>
      <c r="G74" s="156"/>
      <c r="L74" s="186"/>
      <c r="AZ74" s="229"/>
      <c r="BA74" s="229"/>
      <c r="BB74" s="229"/>
      <c r="BE74" s="199"/>
    </row>
    <row r="75" spans="1:56" s="143" customFormat="1" ht="13.5" customHeight="1">
      <c r="A75" s="194"/>
      <c r="B75" s="230"/>
      <c r="C75" s="230"/>
      <c r="D75" s="230"/>
      <c r="E75" s="230"/>
      <c r="F75" s="231"/>
      <c r="G75" s="232"/>
      <c r="H75" s="232"/>
      <c r="I75" s="232"/>
      <c r="J75" s="232"/>
      <c r="K75" s="232"/>
      <c r="L75" s="147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AY75" s="229"/>
      <c r="AZ75" s="229"/>
      <c r="BA75" s="229"/>
      <c r="BD75" s="199"/>
    </row>
    <row r="76" spans="1:56" s="143" customFormat="1" ht="13.5" customHeight="1">
      <c r="A76" s="194"/>
      <c r="B76" s="191"/>
      <c r="C76" s="230"/>
      <c r="D76" s="230"/>
      <c r="E76" s="230"/>
      <c r="F76" s="231"/>
      <c r="G76" s="232"/>
      <c r="H76" s="232"/>
      <c r="I76" s="232"/>
      <c r="J76" s="232"/>
      <c r="K76" s="232"/>
      <c r="L76" s="186"/>
      <c r="M76" s="233"/>
      <c r="N76" s="234"/>
      <c r="O76" s="234"/>
      <c r="AY76" s="229"/>
      <c r="AZ76" s="229"/>
      <c r="BA76" s="229"/>
      <c r="BD76" s="199"/>
    </row>
    <row r="77" spans="1:56" s="143" customFormat="1" ht="13.5" customHeight="1">
      <c r="A77" s="194"/>
      <c r="B77" s="230"/>
      <c r="C77" s="230"/>
      <c r="D77" s="231"/>
      <c r="E77" s="231"/>
      <c r="F77" s="231"/>
      <c r="G77" s="232"/>
      <c r="H77" s="232"/>
      <c r="I77" s="232"/>
      <c r="J77" s="232"/>
      <c r="K77" s="232"/>
      <c r="L77" s="186"/>
      <c r="M77" s="233"/>
      <c r="AY77" s="229"/>
      <c r="AZ77" s="229"/>
      <c r="BA77" s="229"/>
      <c r="BD77" s="199"/>
    </row>
    <row r="78" spans="1:57" ht="13.5" customHeight="1">
      <c r="A78" s="92"/>
      <c r="B78" s="114"/>
      <c r="C78" s="114"/>
      <c r="D78" s="114"/>
      <c r="E78" s="114"/>
      <c r="F78" s="95"/>
      <c r="G78" s="96"/>
      <c r="H78" s="96"/>
      <c r="I78" s="96"/>
      <c r="J78" s="96"/>
      <c r="K78" s="96"/>
      <c r="L78" s="71"/>
      <c r="M78" s="70"/>
      <c r="N78" s="70"/>
      <c r="O78" s="70"/>
      <c r="P78" s="70"/>
      <c r="Q78" s="70"/>
      <c r="R78" s="70"/>
      <c r="S78" s="70"/>
      <c r="T78" s="70"/>
      <c r="U78" s="70"/>
      <c r="V78" s="70"/>
      <c r="X78" s="70"/>
      <c r="Y78" s="70"/>
      <c r="AY78" s="21"/>
      <c r="BB78"/>
      <c r="BD78" s="2"/>
      <c r="BE78"/>
    </row>
    <row r="79" spans="1:57" ht="13.5" customHeight="1">
      <c r="A79" s="92"/>
      <c r="B79" s="118"/>
      <c r="C79" s="114"/>
      <c r="D79" s="114"/>
      <c r="E79" s="114"/>
      <c r="F79" s="95"/>
      <c r="G79" s="96"/>
      <c r="H79" s="96"/>
      <c r="I79" s="96"/>
      <c r="J79" s="96"/>
      <c r="K79" s="96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152"/>
      <c r="X79" s="71"/>
      <c r="Y79" s="71"/>
      <c r="AY79" s="21"/>
      <c r="BB79"/>
      <c r="BD79" s="2"/>
      <c r="BE79"/>
    </row>
    <row r="80" spans="1:25" ht="13.5" customHeight="1">
      <c r="A80" s="92"/>
      <c r="B80" s="114"/>
      <c r="C80" s="114"/>
      <c r="D80" s="114"/>
      <c r="E80" s="114"/>
      <c r="F80" s="95"/>
      <c r="G80" s="96"/>
      <c r="H80" s="96"/>
      <c r="I80" s="96"/>
      <c r="J80" s="96"/>
      <c r="K80" s="96"/>
      <c r="L80" s="72"/>
      <c r="M80" s="125"/>
      <c r="N80" s="126"/>
      <c r="O80" s="126"/>
      <c r="P80" s="70"/>
      <c r="Q80" s="70"/>
      <c r="R80" s="70"/>
      <c r="S80" s="70"/>
      <c r="T80" s="70"/>
      <c r="U80" s="70"/>
      <c r="V80" s="70"/>
      <c r="X80" s="70"/>
      <c r="Y80" s="70"/>
    </row>
    <row r="81" spans="1:11" ht="13.5" customHeight="1">
      <c r="A81" s="12"/>
      <c r="B81" s="95"/>
      <c r="C81" s="95"/>
      <c r="D81" s="95"/>
      <c r="E81" s="95"/>
      <c r="F81" s="95"/>
      <c r="G81" s="95"/>
      <c r="H81" s="96"/>
      <c r="I81" s="96"/>
      <c r="J81" s="96"/>
      <c r="K81" s="96"/>
    </row>
    <row r="82" spans="1:11" ht="13.5" customHeight="1">
      <c r="A82" s="93"/>
      <c r="B82" s="12"/>
      <c r="C82" s="12"/>
      <c r="D82" s="12"/>
      <c r="E82" s="12"/>
      <c r="F82" s="12"/>
      <c r="G82" s="12"/>
      <c r="H82" s="10"/>
      <c r="I82" s="10"/>
      <c r="J82" s="10"/>
      <c r="K82" s="10"/>
    </row>
    <row r="83" spans="1:11" ht="13.5" customHeight="1">
      <c r="A83" s="117"/>
      <c r="B83" s="12"/>
      <c r="C83" s="12"/>
      <c r="D83" s="12"/>
      <c r="E83" s="12"/>
      <c r="F83" s="12"/>
      <c r="G83" s="12"/>
      <c r="H83" s="10"/>
      <c r="I83" s="10"/>
      <c r="J83" s="10"/>
      <c r="K83" s="10"/>
    </row>
    <row r="84" spans="1:11" ht="13.5" customHeight="1">
      <c r="A84" s="117"/>
      <c r="B84" s="117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7"/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1" s="11" customFormat="1" ht="13.5" customHeight="1">
      <c r="A86" s="95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/>
      <c r="V86"/>
      <c r="W86" s="5"/>
      <c r="X86"/>
      <c r="Y86"/>
      <c r="Z86" s="143"/>
      <c r="AA86" s="143"/>
      <c r="AB86" s="143"/>
      <c r="AC86" s="143"/>
      <c r="AD86" s="143"/>
      <c r="AE86" s="143"/>
      <c r="AF86" s="10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 s="21"/>
      <c r="BA86" s="21"/>
      <c r="BB86" s="21"/>
      <c r="BC86"/>
      <c r="BD86"/>
      <c r="BE86" s="2"/>
      <c r="BF86"/>
      <c r="BG86"/>
      <c r="BH86"/>
      <c r="BI86"/>
    </row>
    <row r="87" spans="1:61" s="11" customFormat="1" ht="13.5" customHeight="1">
      <c r="A87" s="12"/>
      <c r="B87" s="95"/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/>
      <c r="V87"/>
      <c r="W87" s="5"/>
      <c r="X87"/>
      <c r="Y87" s="8"/>
      <c r="Z87" s="143"/>
      <c r="AA87" s="143"/>
      <c r="AB87" s="143"/>
      <c r="AC87" s="143"/>
      <c r="AD87" s="143"/>
      <c r="AE87" s="143"/>
      <c r="AF87" s="10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 s="21"/>
      <c r="BA87" s="21"/>
      <c r="BB87" s="21"/>
      <c r="BC87"/>
      <c r="BD87"/>
      <c r="BE87" s="2"/>
      <c r="BF87"/>
      <c r="BG87"/>
      <c r="BH87"/>
      <c r="BI87"/>
    </row>
    <row r="88" spans="1:61" s="11" customFormat="1" ht="13.5" customHeight="1">
      <c r="A88" s="94"/>
      <c r="B88" s="117"/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/>
      <c r="V88"/>
      <c r="W88" s="5"/>
      <c r="X88"/>
      <c r="Y88"/>
      <c r="Z88" s="143"/>
      <c r="AA88" s="143"/>
      <c r="AB88" s="143"/>
      <c r="AC88" s="143"/>
      <c r="AD88" s="143"/>
      <c r="AE88" s="143"/>
      <c r="AF88" s="10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 s="21"/>
      <c r="BA88" s="21"/>
      <c r="BB88" s="21"/>
      <c r="BC88"/>
      <c r="BD88"/>
      <c r="BE88" s="2"/>
      <c r="BF88"/>
      <c r="BG88"/>
      <c r="BH88"/>
      <c r="BI88"/>
    </row>
    <row r="89" spans="1:61" s="11" customFormat="1" ht="13.5" customHeight="1">
      <c r="A89" s="12"/>
      <c r="B89" s="95"/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/>
      <c r="V89"/>
      <c r="W89" s="5"/>
      <c r="X89"/>
      <c r="Y89"/>
      <c r="Z89" s="143"/>
      <c r="AA89" s="143"/>
      <c r="AB89" s="143"/>
      <c r="AC89" s="143"/>
      <c r="AD89" s="143"/>
      <c r="AE89" s="143"/>
      <c r="AF89" s="10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21"/>
      <c r="BA89" s="21"/>
      <c r="BB89" s="21"/>
      <c r="BC89"/>
      <c r="BD89"/>
      <c r="BE89" s="2"/>
      <c r="BF89"/>
      <c r="BG89"/>
      <c r="BH89"/>
      <c r="BI89"/>
    </row>
    <row r="90" spans="1:61" s="11" customFormat="1" ht="13.5" customHeight="1">
      <c r="A90" s="94"/>
      <c r="B90" s="95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/>
      <c r="W90" s="5"/>
      <c r="X90"/>
      <c r="Y90"/>
      <c r="Z90" s="143"/>
      <c r="AA90" s="143"/>
      <c r="AB90" s="143"/>
      <c r="AC90" s="143"/>
      <c r="AD90" s="143"/>
      <c r="AE90" s="143"/>
      <c r="AF90" s="1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21"/>
      <c r="BA90" s="21"/>
      <c r="BB90" s="21"/>
      <c r="BC90"/>
      <c r="BD90"/>
      <c r="BE90" s="2"/>
      <c r="BF90"/>
      <c r="BG90"/>
      <c r="BH90"/>
      <c r="BI90"/>
    </row>
    <row r="91" spans="1:61" s="11" customFormat="1" ht="13.5" customHeight="1">
      <c r="A91" s="12"/>
      <c r="B91" s="95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/>
      <c r="W91" s="5"/>
      <c r="X91"/>
      <c r="Y91"/>
      <c r="Z91" s="143"/>
      <c r="AA91" s="143"/>
      <c r="AB91" s="143"/>
      <c r="AC91" s="143"/>
      <c r="AD91" s="143"/>
      <c r="AE91" s="143"/>
      <c r="AF91" s="10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21"/>
      <c r="BA91" s="21"/>
      <c r="BB91" s="21"/>
      <c r="BC91"/>
      <c r="BD91"/>
      <c r="BE91" s="2"/>
      <c r="BF91"/>
      <c r="BG91"/>
      <c r="BH91"/>
      <c r="BI91"/>
    </row>
    <row r="92" spans="1:61" s="11" customFormat="1" ht="13.5" customHeight="1">
      <c r="A92" s="95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/>
      <c r="V92"/>
      <c r="W92" s="5"/>
      <c r="X92"/>
      <c r="Y92"/>
      <c r="Z92" s="143"/>
      <c r="AA92" s="143"/>
      <c r="AB92" s="143"/>
      <c r="AC92" s="143"/>
      <c r="AD92" s="143"/>
      <c r="AE92" s="143"/>
      <c r="AF92" s="10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21"/>
      <c r="BA92" s="21"/>
      <c r="BB92" s="21"/>
      <c r="BC92"/>
      <c r="BD92"/>
      <c r="BE92" s="2"/>
      <c r="BF92"/>
      <c r="BG92"/>
      <c r="BH92"/>
      <c r="BI92"/>
    </row>
    <row r="93" spans="1:61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/>
      <c r="V93"/>
      <c r="W93" s="5"/>
      <c r="X93"/>
      <c r="Y93"/>
      <c r="Z93" s="143"/>
      <c r="AA93" s="143"/>
      <c r="AB93" s="143"/>
      <c r="AC93" s="143"/>
      <c r="AD93" s="143"/>
      <c r="AE93" s="143"/>
      <c r="AF93" s="10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21"/>
      <c r="BA93" s="21"/>
      <c r="BB93" s="21"/>
      <c r="BC93"/>
      <c r="BD93"/>
      <c r="BE93" s="2"/>
      <c r="BF93"/>
      <c r="BG93"/>
      <c r="BH93"/>
      <c r="BI93"/>
    </row>
    <row r="94" spans="1:61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/>
      <c r="V94"/>
      <c r="W94" s="5"/>
      <c r="X94"/>
      <c r="Y94"/>
      <c r="Z94" s="143"/>
      <c r="AA94" s="143"/>
      <c r="AB94" s="143"/>
      <c r="AC94" s="143"/>
      <c r="AD94" s="143"/>
      <c r="AE94" s="143"/>
      <c r="AF94" s="10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1"/>
      <c r="BA94" s="21"/>
      <c r="BB94" s="21"/>
      <c r="BC94"/>
      <c r="BD94"/>
      <c r="BE94" s="2"/>
      <c r="BF94"/>
      <c r="BG94"/>
      <c r="BH94"/>
      <c r="BI94"/>
    </row>
    <row r="95" spans="1:61" s="11" customFormat="1" ht="13.5" customHeight="1">
      <c r="A95" s="115"/>
      <c r="B95" s="117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/>
      <c r="V95"/>
      <c r="W95" s="5"/>
      <c r="X95"/>
      <c r="Y95"/>
      <c r="Z95" s="143"/>
      <c r="AA95" s="143"/>
      <c r="AB95" s="143"/>
      <c r="AC95" s="143"/>
      <c r="AD95" s="143"/>
      <c r="AE95" s="143"/>
      <c r="AF95" s="10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21"/>
      <c r="BA95" s="21"/>
      <c r="BB95" s="21"/>
      <c r="BC95"/>
      <c r="BD95"/>
      <c r="BE95" s="2"/>
      <c r="BF95"/>
      <c r="BG95"/>
      <c r="BH95"/>
      <c r="BI95"/>
    </row>
    <row r="96" spans="1:61" s="11" customFormat="1" ht="13.5" customHeight="1">
      <c r="A96" s="12"/>
      <c r="B96" s="95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/>
      <c r="V96"/>
      <c r="W96" s="5"/>
      <c r="X96"/>
      <c r="Y96"/>
      <c r="Z96" s="143"/>
      <c r="AA96" s="143"/>
      <c r="AB96" s="143"/>
      <c r="AC96" s="143"/>
      <c r="AD96" s="143"/>
      <c r="AE96" s="143"/>
      <c r="AF96" s="10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21"/>
      <c r="BA96" s="21"/>
      <c r="BB96" s="21"/>
      <c r="BC96"/>
      <c r="BD96"/>
      <c r="BE96" s="2"/>
      <c r="BF96"/>
      <c r="BG96"/>
      <c r="BH96"/>
      <c r="BI96"/>
    </row>
    <row r="97" spans="1:61" s="11" customFormat="1" ht="13.5" customHeight="1">
      <c r="A97" s="115"/>
      <c r="B97" s="117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/>
      <c r="V97"/>
      <c r="W97" s="5"/>
      <c r="X97"/>
      <c r="Y97"/>
      <c r="Z97" s="143"/>
      <c r="AA97" s="143"/>
      <c r="AB97" s="143"/>
      <c r="AC97" s="143"/>
      <c r="AD97" s="143"/>
      <c r="AE97" s="143"/>
      <c r="AF97" s="10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21"/>
      <c r="BA97" s="21"/>
      <c r="BB97" s="21"/>
      <c r="BC97"/>
      <c r="BD97"/>
      <c r="BE97" s="2"/>
      <c r="BF97"/>
      <c r="BG97"/>
      <c r="BH97"/>
      <c r="BI97"/>
    </row>
    <row r="98" spans="1:61" s="11" customFormat="1" ht="13.5" customHeight="1">
      <c r="A98" s="12"/>
      <c r="B98" s="95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/>
      <c r="V98"/>
      <c r="W98" s="5"/>
      <c r="X98"/>
      <c r="Y98"/>
      <c r="Z98" s="143"/>
      <c r="AA98" s="143"/>
      <c r="AB98" s="143"/>
      <c r="AC98" s="143"/>
      <c r="AD98" s="143"/>
      <c r="AE98" s="143"/>
      <c r="AF98" s="10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21"/>
      <c r="BA98" s="21"/>
      <c r="BB98" s="21"/>
      <c r="BC98"/>
      <c r="BD98"/>
      <c r="BE98" s="2"/>
      <c r="BF98"/>
      <c r="BG98"/>
      <c r="BH98"/>
      <c r="BI98"/>
    </row>
    <row r="99" spans="1:61" s="11" customFormat="1" ht="13.5" customHeight="1">
      <c r="A99" s="12"/>
      <c r="B99" s="117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/>
      <c r="V99"/>
      <c r="W99" s="5"/>
      <c r="X99"/>
      <c r="Y99"/>
      <c r="Z99" s="143"/>
      <c r="AA99" s="143"/>
      <c r="AB99" s="143"/>
      <c r="AC99" s="143"/>
      <c r="AD99" s="143"/>
      <c r="AE99" s="143"/>
      <c r="AF99" s="10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21"/>
      <c r="BA99" s="21"/>
      <c r="BB99" s="21"/>
      <c r="BC99"/>
      <c r="BD99"/>
      <c r="BE99" s="2"/>
      <c r="BF99"/>
      <c r="BG99"/>
      <c r="BH99"/>
      <c r="BI99"/>
    </row>
    <row r="100" spans="1:61" s="11" customFormat="1" ht="13.5" customHeight="1">
      <c r="A100" s="117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/>
      <c r="V100"/>
      <c r="W100" s="5"/>
      <c r="X100"/>
      <c r="Y100"/>
      <c r="Z100" s="143"/>
      <c r="AA100" s="143"/>
      <c r="AB100" s="143"/>
      <c r="AC100" s="143"/>
      <c r="AD100" s="143"/>
      <c r="AE100" s="143"/>
      <c r="AF100" s="1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21"/>
      <c r="BA100" s="21"/>
      <c r="BB100" s="21"/>
      <c r="BC100"/>
      <c r="BD100"/>
      <c r="BE100" s="2"/>
      <c r="BF100"/>
      <c r="BG100"/>
      <c r="BH100"/>
      <c r="BI100"/>
    </row>
    <row r="101" spans="1:61" s="11" customFormat="1" ht="13.5" customHeight="1">
      <c r="A101" s="117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/>
      <c r="V101"/>
      <c r="W101" s="5"/>
      <c r="X101"/>
      <c r="Y101"/>
      <c r="Z101" s="143"/>
      <c r="AA101" s="143"/>
      <c r="AB101" s="143"/>
      <c r="AC101" s="143"/>
      <c r="AD101" s="143"/>
      <c r="AE101" s="143"/>
      <c r="AF101" s="10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21"/>
      <c r="BA101" s="21"/>
      <c r="BB101" s="21"/>
      <c r="BC101"/>
      <c r="BD101"/>
      <c r="BE101" s="2"/>
      <c r="BF101"/>
      <c r="BG101"/>
      <c r="BH101"/>
      <c r="BI101"/>
    </row>
    <row r="102" spans="1:61" s="11" customFormat="1" ht="13.5" customHeight="1">
      <c r="A102" s="117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/>
      <c r="V102"/>
      <c r="W102" s="5"/>
      <c r="X102"/>
      <c r="Y102"/>
      <c r="Z102" s="143"/>
      <c r="AA102" s="143"/>
      <c r="AB102" s="143"/>
      <c r="AC102" s="143"/>
      <c r="AD102" s="143"/>
      <c r="AE102" s="143"/>
      <c r="AF102" s="10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21"/>
      <c r="BA102" s="21"/>
      <c r="BB102" s="21"/>
      <c r="BC102"/>
      <c r="BD102"/>
      <c r="BE102" s="2"/>
      <c r="BF102"/>
      <c r="BG102"/>
      <c r="BH102"/>
      <c r="BI102"/>
    </row>
    <row r="103" spans="8:61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/>
      <c r="V103"/>
      <c r="W103" s="5"/>
      <c r="X103"/>
      <c r="Y103"/>
      <c r="Z103" s="143"/>
      <c r="AA103" s="143"/>
      <c r="AB103" s="143"/>
      <c r="AC103" s="143"/>
      <c r="AD103" s="143"/>
      <c r="AE103" s="143"/>
      <c r="AF103" s="10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21"/>
      <c r="BA103" s="21"/>
      <c r="BB103" s="21"/>
      <c r="BC103"/>
      <c r="BD103"/>
      <c r="BE103" s="2"/>
      <c r="BF103"/>
      <c r="BG103"/>
      <c r="BH103"/>
      <c r="BI103"/>
    </row>
    <row r="104" spans="1:61" s="11" customFormat="1" ht="13.5" customHeight="1">
      <c r="A104" s="119"/>
      <c r="B104" s="120"/>
      <c r="C104" s="120"/>
      <c r="D104" s="120"/>
      <c r="E104" s="120"/>
      <c r="F104" s="120"/>
      <c r="G104" s="120"/>
      <c r="H104" s="121"/>
      <c r="I104" s="121"/>
      <c r="J104" s="121"/>
      <c r="K104" s="10"/>
      <c r="L104"/>
      <c r="M104"/>
      <c r="N104"/>
      <c r="O104"/>
      <c r="P104"/>
      <c r="Q104"/>
      <c r="R104"/>
      <c r="S104"/>
      <c r="T104"/>
      <c r="U104"/>
      <c r="V104"/>
      <c r="W104" s="5"/>
      <c r="X104"/>
      <c r="Y104"/>
      <c r="Z104" s="143"/>
      <c r="AA104" s="143"/>
      <c r="AB104" s="143"/>
      <c r="AC104" s="143"/>
      <c r="AD104" s="143"/>
      <c r="AE104" s="143"/>
      <c r="AF104" s="10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21"/>
      <c r="BA104" s="21"/>
      <c r="BB104" s="21"/>
      <c r="BC104"/>
      <c r="BD104"/>
      <c r="BE104" s="2"/>
      <c r="BF104"/>
      <c r="BG104"/>
      <c r="BH104"/>
      <c r="BI104"/>
    </row>
    <row r="105" spans="1:62" s="11" customFormat="1" ht="13.5" customHeight="1">
      <c r="A105" s="120"/>
      <c r="B105" s="120"/>
      <c r="C105" s="120"/>
      <c r="D105" s="120"/>
      <c r="E105" s="120"/>
      <c r="F105" s="120"/>
      <c r="G105" s="120"/>
      <c r="H105" s="121"/>
      <c r="I105" s="121"/>
      <c r="J105" s="121"/>
      <c r="K105" s="10"/>
      <c r="L105"/>
      <c r="M105"/>
      <c r="N105"/>
      <c r="O105"/>
      <c r="P105"/>
      <c r="Q105"/>
      <c r="R105"/>
      <c r="S105"/>
      <c r="T105"/>
      <c r="U105"/>
      <c r="V105"/>
      <c r="W105" s="5"/>
      <c r="X105"/>
      <c r="Y105"/>
      <c r="Z105" s="143"/>
      <c r="AA105" s="143"/>
      <c r="AB105" s="143"/>
      <c r="AC105" s="143"/>
      <c r="AD105" s="143"/>
      <c r="AE105" s="143"/>
      <c r="AF105" s="10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 s="21"/>
      <c r="BB105" s="21"/>
      <c r="BC105" s="21"/>
      <c r="BD105"/>
      <c r="BE105"/>
      <c r="BF105" s="2"/>
      <c r="BG105"/>
      <c r="BH105"/>
      <c r="BI105"/>
      <c r="BJ105"/>
    </row>
    <row r="106" spans="1:62" s="11" customFormat="1" ht="13.5" customHeight="1">
      <c r="A106" s="120"/>
      <c r="B106" s="120"/>
      <c r="C106" s="120"/>
      <c r="D106" s="120"/>
      <c r="E106" s="120"/>
      <c r="F106" s="120"/>
      <c r="G106" s="120"/>
      <c r="H106" s="121"/>
      <c r="I106" s="121"/>
      <c r="J106" s="121"/>
      <c r="K106" s="10"/>
      <c r="L106"/>
      <c r="M106"/>
      <c r="N106"/>
      <c r="O106"/>
      <c r="P106"/>
      <c r="Q106"/>
      <c r="R106"/>
      <c r="S106"/>
      <c r="T106"/>
      <c r="U106"/>
      <c r="V106"/>
      <c r="W106" s="5"/>
      <c r="X106"/>
      <c r="Y106"/>
      <c r="Z106" s="143"/>
      <c r="AA106" s="143"/>
      <c r="AB106" s="143"/>
      <c r="AC106" s="143"/>
      <c r="AD106" s="143"/>
      <c r="AE106" s="143"/>
      <c r="AF106" s="10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 s="21"/>
      <c r="BB106" s="21"/>
      <c r="BC106" s="21"/>
      <c r="BD106"/>
      <c r="BE106"/>
      <c r="BF106" s="2"/>
      <c r="BG106"/>
      <c r="BH106"/>
      <c r="BI106"/>
      <c r="BJ106"/>
    </row>
    <row r="107" spans="1:62" s="11" customFormat="1" ht="13.5" customHeight="1">
      <c r="A107" s="120"/>
      <c r="B107" s="120"/>
      <c r="C107" s="120"/>
      <c r="D107" s="120"/>
      <c r="E107" s="120"/>
      <c r="F107" s="120"/>
      <c r="G107" s="120"/>
      <c r="H107" s="121"/>
      <c r="I107" s="121"/>
      <c r="J107" s="121"/>
      <c r="K107" s="10"/>
      <c r="L107"/>
      <c r="M107"/>
      <c r="N107"/>
      <c r="O107"/>
      <c r="P107"/>
      <c r="Q107"/>
      <c r="R107"/>
      <c r="S107"/>
      <c r="T107"/>
      <c r="U107"/>
      <c r="V107"/>
      <c r="W107" s="5"/>
      <c r="X107"/>
      <c r="Y107"/>
      <c r="Z107" s="143"/>
      <c r="AA107" s="143"/>
      <c r="AB107" s="143"/>
      <c r="AC107" s="143"/>
      <c r="AD107" s="143"/>
      <c r="AE107" s="143"/>
      <c r="AF107" s="10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 s="21"/>
      <c r="BB107" s="21"/>
      <c r="BC107" s="21"/>
      <c r="BD107"/>
      <c r="BE107"/>
      <c r="BF107" s="2"/>
      <c r="BG107"/>
      <c r="BH107"/>
      <c r="BI107"/>
      <c r="BJ107"/>
    </row>
    <row r="108" spans="1:62" s="11" customFormat="1" ht="13.5" customHeight="1">
      <c r="A108" s="120"/>
      <c r="B108" s="120"/>
      <c r="C108" s="120"/>
      <c r="D108" s="120"/>
      <c r="E108" s="120"/>
      <c r="F108" s="120"/>
      <c r="G108" s="120"/>
      <c r="H108" s="121"/>
      <c r="I108" s="121"/>
      <c r="J108" s="121"/>
      <c r="K108" s="10"/>
      <c r="L108"/>
      <c r="M108"/>
      <c r="N108"/>
      <c r="O108"/>
      <c r="P108"/>
      <c r="Q108"/>
      <c r="R108"/>
      <c r="S108"/>
      <c r="T108"/>
      <c r="U108"/>
      <c r="V108"/>
      <c r="W108" s="5"/>
      <c r="X108"/>
      <c r="Y108"/>
      <c r="Z108" s="143"/>
      <c r="AA108" s="143"/>
      <c r="AB108" s="143"/>
      <c r="AC108" s="143"/>
      <c r="AD108" s="143"/>
      <c r="AE108" s="143"/>
      <c r="AF108" s="10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 s="21"/>
      <c r="BB108" s="21"/>
      <c r="BC108" s="21"/>
      <c r="BD108"/>
      <c r="BE108"/>
      <c r="BF108" s="2"/>
      <c r="BG108"/>
      <c r="BH108"/>
      <c r="BI108"/>
      <c r="BJ108"/>
    </row>
    <row r="109" spans="1:62" s="11" customFormat="1" ht="13.5" customHeight="1">
      <c r="A109" s="120"/>
      <c r="B109" s="120"/>
      <c r="C109" s="120"/>
      <c r="D109" s="120"/>
      <c r="E109" s="120"/>
      <c r="F109" s="120"/>
      <c r="G109" s="120"/>
      <c r="H109" s="121"/>
      <c r="I109" s="121"/>
      <c r="J109" s="121"/>
      <c r="K109"/>
      <c r="L109"/>
      <c r="M109"/>
      <c r="N109"/>
      <c r="O109"/>
      <c r="P109"/>
      <c r="Q109"/>
      <c r="R109"/>
      <c r="S109"/>
      <c r="T109"/>
      <c r="U109"/>
      <c r="V109"/>
      <c r="W109" s="5"/>
      <c r="X109"/>
      <c r="Y109"/>
      <c r="Z109" s="143"/>
      <c r="AA109" s="143"/>
      <c r="AB109" s="143"/>
      <c r="AC109" s="143"/>
      <c r="AD109" s="143"/>
      <c r="AE109" s="143"/>
      <c r="AF109" s="10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 s="21"/>
      <c r="BB109" s="21"/>
      <c r="BC109" s="21"/>
      <c r="BD109"/>
      <c r="BE109"/>
      <c r="BF109" s="2"/>
      <c r="BG109"/>
      <c r="BH109"/>
      <c r="BI109"/>
      <c r="BJ109"/>
    </row>
    <row r="110" spans="1:62" s="11" customFormat="1" ht="13.5" customHeight="1">
      <c r="A110" s="120"/>
      <c r="B110" s="120"/>
      <c r="C110" s="120"/>
      <c r="D110" s="120"/>
      <c r="E110" s="120"/>
      <c r="F110" s="120"/>
      <c r="G110" s="120"/>
      <c r="H110" s="121"/>
      <c r="I110" s="121"/>
      <c r="J110" s="121"/>
      <c r="K110"/>
      <c r="L110"/>
      <c r="M110"/>
      <c r="N110"/>
      <c r="O110"/>
      <c r="P110"/>
      <c r="Q110"/>
      <c r="R110"/>
      <c r="S110"/>
      <c r="T110"/>
      <c r="U110"/>
      <c r="V110"/>
      <c r="W110" s="5"/>
      <c r="X110"/>
      <c r="Y110"/>
      <c r="Z110" s="143"/>
      <c r="AA110" s="143"/>
      <c r="AB110" s="143"/>
      <c r="AC110" s="143"/>
      <c r="AD110" s="143"/>
      <c r="AE110" s="143"/>
      <c r="AF110" s="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 s="21"/>
      <c r="BB110" s="21"/>
      <c r="BC110" s="21"/>
      <c r="BD110"/>
      <c r="BE110"/>
      <c r="BF110" s="2"/>
      <c r="BG110"/>
      <c r="BH110"/>
      <c r="BI110"/>
      <c r="BJ110"/>
    </row>
    <row r="111" spans="1:62" s="11" customFormat="1" ht="13.5" customHeight="1">
      <c r="A111" s="120"/>
      <c r="B111" s="120"/>
      <c r="C111" s="120"/>
      <c r="D111" s="120"/>
      <c r="E111" s="120"/>
      <c r="F111" s="120"/>
      <c r="G111" s="120"/>
      <c r="H111" s="121"/>
      <c r="I111" s="121"/>
      <c r="J111" s="121"/>
      <c r="K111"/>
      <c r="L111"/>
      <c r="M111"/>
      <c r="N111"/>
      <c r="O111"/>
      <c r="P111"/>
      <c r="Q111"/>
      <c r="R111"/>
      <c r="S111"/>
      <c r="T111"/>
      <c r="U111"/>
      <c r="V111"/>
      <c r="W111" s="5"/>
      <c r="X111"/>
      <c r="Y111"/>
      <c r="Z111" s="143"/>
      <c r="AA111" s="143"/>
      <c r="AB111" s="143"/>
      <c r="AC111" s="143"/>
      <c r="AD111" s="143"/>
      <c r="AE111" s="143"/>
      <c r="AF111" s="10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 s="21"/>
      <c r="BB111" s="21"/>
      <c r="BC111" s="21"/>
      <c r="BD111"/>
      <c r="BE111"/>
      <c r="BF111" s="2"/>
      <c r="BG111"/>
      <c r="BH111"/>
      <c r="BI111"/>
      <c r="BJ111"/>
    </row>
    <row r="112" spans="1:62" s="11" customFormat="1" ht="13.5" customHeight="1">
      <c r="A112" s="120"/>
      <c r="B112" s="120"/>
      <c r="C112" s="120"/>
      <c r="D112" s="120"/>
      <c r="E112" s="120"/>
      <c r="F112" s="120"/>
      <c r="G112" s="120"/>
      <c r="H112" s="121"/>
      <c r="I112" s="121"/>
      <c r="J112" s="121"/>
      <c r="K112" s="10"/>
      <c r="L112"/>
      <c r="M112"/>
      <c r="N112"/>
      <c r="O112"/>
      <c r="P112"/>
      <c r="Q112"/>
      <c r="R112"/>
      <c r="S112"/>
      <c r="T112"/>
      <c r="U112"/>
      <c r="V112"/>
      <c r="W112" s="5"/>
      <c r="X112"/>
      <c r="Y112"/>
      <c r="Z112" s="143"/>
      <c r="AA112" s="143"/>
      <c r="AB112" s="143"/>
      <c r="AC112" s="143"/>
      <c r="AD112" s="143"/>
      <c r="AE112" s="143"/>
      <c r="AF112" s="10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 s="21"/>
      <c r="BB112" s="21"/>
      <c r="BC112" s="21"/>
      <c r="BD112"/>
      <c r="BE112"/>
      <c r="BF112" s="2"/>
      <c r="BG112"/>
      <c r="BH112"/>
      <c r="BI112"/>
      <c r="BJ112"/>
    </row>
    <row r="113" spans="1:62" s="11" customFormat="1" ht="13.5" customHeight="1">
      <c r="A113" s="89"/>
      <c r="B113" s="89"/>
      <c r="C113" s="89"/>
      <c r="D113" s="89"/>
      <c r="E113" s="89"/>
      <c r="F113" s="89"/>
      <c r="G113" s="89"/>
      <c r="H113" s="98"/>
      <c r="I113" s="98"/>
      <c r="J113" s="98"/>
      <c r="K113" s="10"/>
      <c r="L113"/>
      <c r="M113"/>
      <c r="N113"/>
      <c r="O113"/>
      <c r="P113"/>
      <c r="Q113"/>
      <c r="R113"/>
      <c r="S113"/>
      <c r="T113"/>
      <c r="U113"/>
      <c r="V113"/>
      <c r="W113" s="5"/>
      <c r="X113"/>
      <c r="Y113"/>
      <c r="Z113" s="143"/>
      <c r="AA113" s="143"/>
      <c r="AB113" s="143"/>
      <c r="AC113" s="143"/>
      <c r="AD113" s="143"/>
      <c r="AE113" s="143"/>
      <c r="AF113" s="10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 s="21"/>
      <c r="BB113" s="21"/>
      <c r="BC113" s="21"/>
      <c r="BD113"/>
      <c r="BE113"/>
      <c r="BF113" s="2"/>
      <c r="BG113"/>
      <c r="BH113"/>
      <c r="BI113"/>
      <c r="BJ113"/>
    </row>
    <row r="114" spans="1:62" s="11" customFormat="1" ht="13.5" customHeight="1">
      <c r="A114" s="89"/>
      <c r="B114" s="89"/>
      <c r="C114" s="89"/>
      <c r="D114" s="89"/>
      <c r="E114" s="89"/>
      <c r="F114" s="89"/>
      <c r="G114" s="89"/>
      <c r="H114" s="98"/>
      <c r="I114" s="98"/>
      <c r="J114" s="98"/>
      <c r="K114"/>
      <c r="L114"/>
      <c r="M114"/>
      <c r="N114"/>
      <c r="O114"/>
      <c r="P114"/>
      <c r="Q114"/>
      <c r="R114"/>
      <c r="S114"/>
      <c r="T114"/>
      <c r="U114"/>
      <c r="V114"/>
      <c r="W114" s="5"/>
      <c r="X114"/>
      <c r="Y114"/>
      <c r="Z114" s="143"/>
      <c r="AA114" s="143"/>
      <c r="AB114" s="143"/>
      <c r="AC114" s="143"/>
      <c r="AD114" s="143"/>
      <c r="AE114" s="143"/>
      <c r="AF114" s="10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 s="21"/>
      <c r="BB114" s="21"/>
      <c r="BC114" s="21"/>
      <c r="BD114"/>
      <c r="BE114"/>
      <c r="BF114" s="2"/>
      <c r="BG114"/>
      <c r="BH114"/>
      <c r="BI114"/>
      <c r="BJ114"/>
    </row>
    <row r="115" spans="1:62" s="11" customFormat="1" ht="13.5" customHeight="1">
      <c r="A115" s="89"/>
      <c r="B115" s="89"/>
      <c r="C115" s="89"/>
      <c r="D115" s="89"/>
      <c r="E115" s="89"/>
      <c r="F115" s="89"/>
      <c r="G115" s="89"/>
      <c r="H115" s="98"/>
      <c r="I115" s="98"/>
      <c r="J115" s="98"/>
      <c r="K115"/>
      <c r="L115"/>
      <c r="M115"/>
      <c r="N115"/>
      <c r="O115"/>
      <c r="P115"/>
      <c r="Q115"/>
      <c r="R115"/>
      <c r="S115"/>
      <c r="T115"/>
      <c r="U115"/>
      <c r="V115"/>
      <c r="W115" s="5"/>
      <c r="X115"/>
      <c r="Y115"/>
      <c r="Z115" s="143"/>
      <c r="AA115" s="143"/>
      <c r="AB115" s="143"/>
      <c r="AC115" s="143"/>
      <c r="AD115" s="143"/>
      <c r="AE115" s="143"/>
      <c r="AF115" s="10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 s="21"/>
      <c r="BB115" s="21"/>
      <c r="BC115" s="21"/>
      <c r="BD115"/>
      <c r="BE115"/>
      <c r="BF115" s="2"/>
      <c r="BG115"/>
      <c r="BH115"/>
      <c r="BI115"/>
      <c r="BJ115"/>
    </row>
    <row r="116" spans="1:62" s="11" customFormat="1" ht="13.5" customHeight="1">
      <c r="A116" s="89"/>
      <c r="B116" s="89"/>
      <c r="C116" s="89"/>
      <c r="D116" s="89"/>
      <c r="E116" s="89"/>
      <c r="F116" s="89"/>
      <c r="G116" s="89"/>
      <c r="H116" s="98"/>
      <c r="I116" s="98"/>
      <c r="J116" s="98"/>
      <c r="K116"/>
      <c r="L116"/>
      <c r="M116"/>
      <c r="N116"/>
      <c r="O116"/>
      <c r="P116"/>
      <c r="Q116"/>
      <c r="R116"/>
      <c r="S116"/>
      <c r="T116"/>
      <c r="U116"/>
      <c r="V116"/>
      <c r="W116" s="5"/>
      <c r="X116"/>
      <c r="Y116"/>
      <c r="Z116" s="143"/>
      <c r="AA116" s="143"/>
      <c r="AB116" s="143"/>
      <c r="AC116" s="143"/>
      <c r="AD116" s="143"/>
      <c r="AE116" s="143"/>
      <c r="AF116" s="10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 s="21"/>
      <c r="BB116" s="21"/>
      <c r="BC116" s="21"/>
      <c r="BD116"/>
      <c r="BE116"/>
      <c r="BF116" s="2"/>
      <c r="BG116"/>
      <c r="BH116"/>
      <c r="BI116"/>
      <c r="BJ116"/>
    </row>
    <row r="117" spans="8:61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5"/>
      <c r="X117"/>
      <c r="Y117"/>
      <c r="Z117" s="143"/>
      <c r="AA117" s="143"/>
      <c r="AB117" s="143"/>
      <c r="AC117" s="143"/>
      <c r="AD117" s="143"/>
      <c r="AE117" s="143"/>
      <c r="AF117" s="10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 s="21"/>
      <c r="BA117" s="21"/>
      <c r="BB117" s="21"/>
      <c r="BC117"/>
      <c r="BD117"/>
      <c r="BE117" s="2"/>
      <c r="BF117"/>
      <c r="BG117"/>
      <c r="BH117"/>
      <c r="BI117"/>
    </row>
    <row r="118" spans="8:61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5"/>
      <c r="X118"/>
      <c r="Y118"/>
      <c r="Z118" s="143"/>
      <c r="AA118" s="143"/>
      <c r="AB118" s="143"/>
      <c r="AC118" s="143"/>
      <c r="AD118" s="143"/>
      <c r="AE118" s="143"/>
      <c r="AF118" s="10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 s="21"/>
      <c r="BA118" s="21"/>
      <c r="BB118" s="21"/>
      <c r="BC118"/>
      <c r="BD118"/>
      <c r="BE118" s="2"/>
      <c r="BF118"/>
      <c r="BG118"/>
      <c r="BH118"/>
      <c r="BI118"/>
    </row>
    <row r="119" spans="8:61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5"/>
      <c r="X119"/>
      <c r="Y119"/>
      <c r="Z119" s="143"/>
      <c r="AA119" s="143"/>
      <c r="AB119" s="143"/>
      <c r="AC119" s="143"/>
      <c r="AD119" s="143"/>
      <c r="AE119" s="143"/>
      <c r="AF119" s="10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 s="21"/>
      <c r="BA119" s="21"/>
      <c r="BB119" s="21"/>
      <c r="BC119"/>
      <c r="BD119"/>
      <c r="BE119" s="2"/>
      <c r="BF119"/>
      <c r="BG119"/>
      <c r="BH119"/>
      <c r="BI119"/>
    </row>
    <row r="120" ht="13.5" customHeight="1">
      <c r="B120" s="69"/>
    </row>
    <row r="123" spans="8:61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5"/>
      <c r="X123"/>
      <c r="Y123"/>
      <c r="Z123" s="143"/>
      <c r="AA123" s="143"/>
      <c r="AB123" s="143"/>
      <c r="AC123" s="143"/>
      <c r="AD123" s="143"/>
      <c r="AE123" s="143"/>
      <c r="AF123" s="10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 s="21"/>
      <c r="BA123" s="21"/>
      <c r="BB123" s="21"/>
      <c r="BC123"/>
      <c r="BD123"/>
      <c r="BE123" s="2"/>
      <c r="BF123"/>
      <c r="BG123"/>
      <c r="BH123"/>
      <c r="BI123"/>
    </row>
  </sheetData>
  <sheetProtection/>
  <mergeCells count="5">
    <mergeCell ref="M1:N1"/>
    <mergeCell ref="M54:N54"/>
    <mergeCell ref="AB13:AF13"/>
    <mergeCell ref="AB21:AF21"/>
    <mergeCell ref="AB30:AF30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8" sqref="A6:B8"/>
    </sheetView>
  </sheetViews>
  <sheetFormatPr defaultColWidth="11.421875" defaultRowHeight="12.75"/>
  <cols>
    <col min="14" max="15" width="11.00390625" style="5" customWidth="1"/>
  </cols>
  <sheetData>
    <row r="1" ht="15.75">
      <c r="A1" s="303" t="s">
        <v>89</v>
      </c>
    </row>
    <row r="2" spans="1:15" ht="12.75">
      <c r="A2" s="307" t="s">
        <v>43</v>
      </c>
      <c r="B2" s="307"/>
      <c r="C2" s="307"/>
      <c r="D2" s="307"/>
      <c r="E2" s="307"/>
      <c r="F2" s="307"/>
      <c r="G2" s="307"/>
      <c r="H2" s="307"/>
      <c r="J2" s="307" t="s">
        <v>45</v>
      </c>
      <c r="K2" s="307"/>
      <c r="L2" s="307"/>
      <c r="M2" s="307"/>
      <c r="N2" s="307"/>
      <c r="O2" s="307"/>
    </row>
    <row r="3" spans="3:14" ht="12.75">
      <c r="C3" s="236" t="s">
        <v>44</v>
      </c>
      <c r="D3" s="236" t="s">
        <v>33</v>
      </c>
      <c r="E3" s="236" t="s">
        <v>42</v>
      </c>
      <c r="F3" s="236" t="s">
        <v>34</v>
      </c>
      <c r="G3" s="236" t="s">
        <v>57</v>
      </c>
      <c r="J3" s="236" t="s">
        <v>44</v>
      </c>
      <c r="K3" s="236" t="s">
        <v>33</v>
      </c>
      <c r="L3" s="236" t="s">
        <v>42</v>
      </c>
      <c r="M3" s="236" t="s">
        <v>34</v>
      </c>
      <c r="N3" s="236" t="s">
        <v>57</v>
      </c>
    </row>
    <row r="4" spans="1:14" ht="14.25">
      <c r="A4" s="235" t="s">
        <v>50</v>
      </c>
      <c r="B4" s="152" t="s">
        <v>107</v>
      </c>
      <c r="C4" s="254">
        <v>0.4886</v>
      </c>
      <c r="D4" s="254">
        <v>0.2667</v>
      </c>
      <c r="E4" s="254">
        <v>0.2884</v>
      </c>
      <c r="F4" s="254"/>
      <c r="G4" s="254"/>
      <c r="J4">
        <f>$C4/C4</f>
        <v>1</v>
      </c>
      <c r="K4">
        <f>$C4/D4</f>
        <v>1.832020997375328</v>
      </c>
      <c r="L4">
        <f>$C4/E4</f>
        <v>1.6941747572815533</v>
      </c>
      <c r="M4" t="e">
        <f>$C4/F4</f>
        <v>#DIV/0!</v>
      </c>
      <c r="N4" t="e">
        <f>$C4/G4</f>
        <v>#DIV/0!</v>
      </c>
    </row>
    <row r="5" spans="1:7" s="5" customFormat="1" ht="12.75">
      <c r="A5" s="4"/>
      <c r="B5" s="152" t="s">
        <v>105</v>
      </c>
      <c r="C5" s="254">
        <v>1.3224</v>
      </c>
      <c r="D5" s="4"/>
      <c r="E5" s="4"/>
      <c r="F5" s="4"/>
      <c r="G5" s="4"/>
    </row>
    <row r="6" spans="1:7" s="5" customFormat="1" ht="12.75">
      <c r="A6" s="235" t="s">
        <v>88</v>
      </c>
      <c r="C6" s="4"/>
      <c r="D6" s="4"/>
      <c r="E6" s="4"/>
      <c r="F6" s="4"/>
      <c r="G6" s="4"/>
    </row>
    <row r="7" spans="1:7" s="5" customFormat="1" ht="12.75">
      <c r="A7" s="254">
        <v>100</v>
      </c>
      <c r="C7" s="4"/>
      <c r="D7" s="4"/>
      <c r="E7" s="4"/>
      <c r="F7" s="4"/>
      <c r="G7" s="4"/>
    </row>
    <row r="8" spans="1:7" s="5" customFormat="1" ht="12.75">
      <c r="A8" s="4" t="s">
        <v>106</v>
      </c>
      <c r="C8" s="4"/>
      <c r="D8" s="4"/>
      <c r="E8" s="4"/>
      <c r="F8" s="4"/>
      <c r="G8" s="4"/>
    </row>
    <row r="9" spans="1:7" s="5" customFormat="1" ht="12.75">
      <c r="A9" s="4"/>
      <c r="C9" s="4"/>
      <c r="D9" s="4"/>
      <c r="E9" s="4"/>
      <c r="F9" s="4"/>
      <c r="G9" s="4"/>
    </row>
    <row r="10" spans="1:7" s="5" customFormat="1" ht="12.75">
      <c r="A10" s="4"/>
      <c r="C10" s="4"/>
      <c r="D10" s="4"/>
      <c r="E10" s="4"/>
      <c r="F10" s="4"/>
      <c r="G10" s="4"/>
    </row>
    <row r="11" spans="1:7" s="5" customFormat="1" ht="12.75">
      <c r="A11" s="4"/>
      <c r="C11" s="4"/>
      <c r="D11" s="4"/>
      <c r="E11" s="4"/>
      <c r="F11" s="4"/>
      <c r="G11" s="4"/>
    </row>
    <row r="12" spans="1:7" s="5" customFormat="1" ht="12.75">
      <c r="A12" s="4"/>
      <c r="C12" s="4"/>
      <c r="D12" s="4"/>
      <c r="E12" s="4"/>
      <c r="F12" s="4"/>
      <c r="G12" s="4"/>
    </row>
    <row r="13" spans="1:7" s="5" customFormat="1" ht="12.75">
      <c r="A13" s="4"/>
      <c r="C13" s="4"/>
      <c r="D13" s="4"/>
      <c r="E13" s="4"/>
      <c r="F13" s="4"/>
      <c r="G13" s="4"/>
    </row>
    <row r="14" spans="1:7" s="5" customFormat="1" ht="12.75">
      <c r="A14" s="4"/>
      <c r="C14" s="4"/>
      <c r="D14" s="4"/>
      <c r="E14" s="4"/>
      <c r="F14" s="4"/>
      <c r="G14" s="4"/>
    </row>
    <row r="15" spans="1:7" s="5" customFormat="1" ht="12.75">
      <c r="A15" s="4"/>
      <c r="C15" s="4"/>
      <c r="D15" s="4"/>
      <c r="E15" s="4"/>
      <c r="F15" s="4"/>
      <c r="G15" s="4"/>
    </row>
    <row r="16" spans="1:7" s="5" customFormat="1" ht="12.75">
      <c r="A16" s="4"/>
      <c r="C16" s="4"/>
      <c r="D16" s="4"/>
      <c r="E16" s="4"/>
      <c r="F16" s="4"/>
      <c r="G16" s="4"/>
    </row>
    <row r="17" spans="1:7" s="5" customFormat="1" ht="12.75">
      <c r="A17" s="4"/>
      <c r="C17" s="4"/>
      <c r="D17" s="4"/>
      <c r="E17" s="4"/>
      <c r="F17" s="4"/>
      <c r="G17" s="4"/>
    </row>
    <row r="18" spans="1:7" s="5" customFormat="1" ht="12.75">
      <c r="A18" s="4"/>
      <c r="C18" s="4"/>
      <c r="D18" s="4"/>
      <c r="E18" s="4"/>
      <c r="F18" s="4"/>
      <c r="G18" s="4"/>
    </row>
    <row r="21" ht="18">
      <c r="A21" s="237" t="s">
        <v>58</v>
      </c>
    </row>
    <row r="22" spans="1:13" ht="15" thickBot="1">
      <c r="A22" s="308" t="s">
        <v>78</v>
      </c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</row>
    <row r="23" spans="1:13" ht="12.75">
      <c r="A23" s="124" t="s">
        <v>18</v>
      </c>
      <c r="B23" s="304" t="s">
        <v>14</v>
      </c>
      <c r="C23" s="304"/>
      <c r="D23" s="246" t="s">
        <v>44</v>
      </c>
      <c r="E23" s="76" t="s">
        <v>25</v>
      </c>
      <c r="F23" s="77" t="s">
        <v>33</v>
      </c>
      <c r="G23" s="77" t="s">
        <v>51</v>
      </c>
      <c r="H23" s="127" t="s">
        <v>52</v>
      </c>
      <c r="I23" s="127" t="s">
        <v>53</v>
      </c>
      <c r="J23" s="127" t="s">
        <v>54</v>
      </c>
      <c r="K23" s="249" t="s">
        <v>55</v>
      </c>
      <c r="L23" s="248" t="s">
        <v>56</v>
      </c>
      <c r="M23" s="250" t="s">
        <v>57</v>
      </c>
    </row>
    <row r="24" spans="1:13" ht="12.75">
      <c r="A24" s="25"/>
      <c r="B24" s="3"/>
      <c r="C24" s="26"/>
      <c r="D24" s="26"/>
      <c r="E24" s="26"/>
      <c r="F24" s="26"/>
      <c r="G24" s="26"/>
      <c r="H24" s="26"/>
      <c r="I24" s="27"/>
      <c r="M24" s="5"/>
    </row>
    <row r="25" spans="1:13" ht="12.75">
      <c r="A25" s="235" t="s">
        <v>62</v>
      </c>
      <c r="B25" s="143"/>
      <c r="C25" s="28"/>
      <c r="D25" s="28"/>
      <c r="E25" s="28"/>
      <c r="F25" s="28"/>
      <c r="G25" s="28"/>
      <c r="H25" s="148"/>
      <c r="I25" s="42"/>
      <c r="M25" s="5"/>
    </row>
    <row r="26" spans="1:13" ht="12.75">
      <c r="A26" s="116" t="s">
        <v>91</v>
      </c>
      <c r="B26" s="143"/>
      <c r="C26" s="28"/>
      <c r="D26" s="28"/>
      <c r="E26" s="28"/>
      <c r="F26" s="28"/>
      <c r="G26" s="28"/>
      <c r="H26" s="148"/>
      <c r="I26" s="42"/>
      <c r="J26" s="149"/>
      <c r="K26" s="28"/>
      <c r="L26" s="28"/>
      <c r="M26" s="5"/>
    </row>
    <row r="27" spans="1:13" ht="12.75">
      <c r="A27" s="4"/>
      <c r="B27" s="9" t="s">
        <v>92</v>
      </c>
      <c r="C27" s="29" t="s">
        <v>93</v>
      </c>
      <c r="D27" s="246" t="s">
        <v>94</v>
      </c>
      <c r="E27" s="76" t="s">
        <v>25</v>
      </c>
      <c r="F27" s="77" t="s">
        <v>33</v>
      </c>
      <c r="G27" s="77" t="s">
        <v>51</v>
      </c>
      <c r="H27" s="127" t="s">
        <v>52</v>
      </c>
      <c r="I27" s="127" t="s">
        <v>95</v>
      </c>
      <c r="J27" s="127"/>
      <c r="K27" s="249"/>
      <c r="L27" s="248"/>
      <c r="M27" s="250"/>
    </row>
    <row r="28" spans="1:13" ht="12.75">
      <c r="A28" s="4"/>
      <c r="B28" s="1" t="s">
        <v>96</v>
      </c>
      <c r="C28" s="31"/>
      <c r="D28" s="123">
        <v>0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/>
      <c r="K28" s="123"/>
      <c r="L28" s="123"/>
      <c r="M28" s="123"/>
    </row>
    <row r="29" spans="1:13" ht="12.75">
      <c r="A29" s="5"/>
      <c r="B29" s="1" t="s">
        <v>97</v>
      </c>
      <c r="C29" s="31"/>
      <c r="D29" s="32">
        <v>0.025405092592592594</v>
      </c>
      <c r="E29" s="32">
        <v>0.03269675925925926</v>
      </c>
      <c r="F29" s="32">
        <v>0.037175925925925925</v>
      </c>
      <c r="G29" s="32">
        <v>0.048136574074074075</v>
      </c>
      <c r="H29" s="32">
        <v>0.051388888888888894</v>
      </c>
      <c r="I29" s="32">
        <v>0.05828703703703703</v>
      </c>
      <c r="J29" s="32"/>
      <c r="K29" s="32"/>
      <c r="L29" s="32"/>
      <c r="M29" s="32"/>
    </row>
    <row r="30" spans="1:13" ht="12.75">
      <c r="A30" s="5"/>
      <c r="B30" s="1" t="s">
        <v>98</v>
      </c>
      <c r="C30" s="32"/>
      <c r="D30" s="32">
        <v>0.027858796296296298</v>
      </c>
      <c r="E30" s="32">
        <v>0.03310185185185185</v>
      </c>
      <c r="F30" s="32">
        <v>0.03888888888888889</v>
      </c>
      <c r="G30" s="32">
        <v>0.049687499999999996</v>
      </c>
      <c r="H30" s="32">
        <v>0.05289351851851851</v>
      </c>
      <c r="I30" s="32">
        <v>0.05925925925925926</v>
      </c>
      <c r="J30" s="32"/>
      <c r="K30" s="32"/>
      <c r="L30" s="32"/>
      <c r="M30" s="32"/>
    </row>
    <row r="31" spans="1:13" ht="12.75">
      <c r="A31" s="3"/>
      <c r="B31" s="6" t="s">
        <v>99</v>
      </c>
      <c r="C31" s="34"/>
      <c r="D31" s="35">
        <v>106</v>
      </c>
      <c r="E31" s="35">
        <v>18</v>
      </c>
      <c r="F31" s="35">
        <v>75</v>
      </c>
      <c r="G31" s="35">
        <v>67</v>
      </c>
      <c r="H31" s="35">
        <v>64</v>
      </c>
      <c r="I31" s="35">
        <v>42</v>
      </c>
      <c r="J31" s="35"/>
      <c r="K31" s="35"/>
      <c r="L31" s="35"/>
      <c r="M31" s="35"/>
    </row>
    <row r="32" spans="1:13" ht="12.75">
      <c r="A32" s="258"/>
      <c r="B32" s="259" t="s">
        <v>108</v>
      </c>
      <c r="C32" s="260" t="s">
        <v>109</v>
      </c>
      <c r="D32" s="261">
        <v>0.3781</v>
      </c>
      <c r="E32" s="261">
        <v>0.3197</v>
      </c>
      <c r="F32" s="261">
        <v>0.4916</v>
      </c>
      <c r="G32" s="261">
        <v>1.1291</v>
      </c>
      <c r="H32" s="261">
        <v>1.0123</v>
      </c>
      <c r="I32" s="261">
        <v>1.3002</v>
      </c>
      <c r="J32" s="261"/>
      <c r="K32" s="261"/>
      <c r="L32" s="261"/>
      <c r="M32" s="261"/>
    </row>
    <row r="33" spans="1:13" ht="12.75">
      <c r="A33" s="258" t="s">
        <v>101</v>
      </c>
      <c r="B33" s="259" t="s">
        <v>110</v>
      </c>
      <c r="C33" s="260" t="s">
        <v>102</v>
      </c>
      <c r="D33" s="261">
        <v>0.343</v>
      </c>
      <c r="E33" s="261">
        <v>0.3495</v>
      </c>
      <c r="F33" s="261">
        <v>0.3654</v>
      </c>
      <c r="G33" s="261">
        <v>0.2876</v>
      </c>
      <c r="H33" s="261">
        <v>0.3517</v>
      </c>
      <c r="I33" s="261">
        <v>0.3342</v>
      </c>
      <c r="J33" s="261"/>
      <c r="K33" s="261"/>
      <c r="L33" s="261"/>
      <c r="M33" s="261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ht="12.75">
      <c r="A37" s="5"/>
    </row>
    <row r="40" spans="1:13" ht="15">
      <c r="A40" s="237"/>
      <c r="D40" s="246" t="s">
        <v>44</v>
      </c>
      <c r="E40" s="76" t="s">
        <v>25</v>
      </c>
      <c r="F40" s="77" t="s">
        <v>33</v>
      </c>
      <c r="G40" s="77" t="s">
        <v>51</v>
      </c>
      <c r="H40" s="127" t="s">
        <v>52</v>
      </c>
      <c r="I40" s="127" t="s">
        <v>53</v>
      </c>
      <c r="J40" s="127" t="s">
        <v>54</v>
      </c>
      <c r="K40" s="249" t="s">
        <v>55</v>
      </c>
      <c r="L40" s="248" t="s">
        <v>56</v>
      </c>
      <c r="M40" s="250" t="s">
        <v>57</v>
      </c>
    </row>
    <row r="41" spans="1:13" ht="14.25">
      <c r="A41" s="245" t="s">
        <v>49</v>
      </c>
      <c r="D41" s="252">
        <f>D33*J4</f>
        <v>0.343</v>
      </c>
      <c r="E41" s="252">
        <f>E33*J4</f>
        <v>0.3495</v>
      </c>
      <c r="F41" s="252">
        <f>F33*K4</f>
        <v>0.6694204724409449</v>
      </c>
      <c r="G41" s="252">
        <f>G33*K4</f>
        <v>0.5268892388451444</v>
      </c>
      <c r="H41" s="252">
        <f>H33*L4</f>
        <v>0.5958412621359224</v>
      </c>
      <c r="I41" s="252">
        <f>I33*L4</f>
        <v>0.5661932038834951</v>
      </c>
      <c r="J41" s="252"/>
      <c r="K41" s="252"/>
      <c r="L41" s="252"/>
      <c r="M41" s="252"/>
    </row>
    <row r="43" ht="15.75" thickBot="1">
      <c r="A43" s="244" t="s">
        <v>46</v>
      </c>
    </row>
    <row r="44" spans="1:13" ht="12.75">
      <c r="A44" s="20" t="s">
        <v>4</v>
      </c>
      <c r="D44" s="134"/>
      <c r="E44" s="76" t="s">
        <v>25</v>
      </c>
      <c r="F44" s="77" t="s">
        <v>33</v>
      </c>
      <c r="G44" s="77" t="s">
        <v>51</v>
      </c>
      <c r="H44" s="127" t="s">
        <v>52</v>
      </c>
      <c r="I44" s="127" t="s">
        <v>53</v>
      </c>
      <c r="J44" s="127" t="s">
        <v>54</v>
      </c>
      <c r="K44" s="249" t="s">
        <v>55</v>
      </c>
      <c r="L44" s="248" t="s">
        <v>56</v>
      </c>
      <c r="M44" s="250" t="s">
        <v>57</v>
      </c>
    </row>
    <row r="45" spans="1:13" ht="15" thickBot="1">
      <c r="A45" s="153" t="s">
        <v>31</v>
      </c>
      <c r="D45" s="134"/>
      <c r="E45" s="134">
        <f aca="true" t="shared" si="0" ref="E45:M45">E41/$A$47</f>
        <v>0.23299999999999998</v>
      </c>
      <c r="F45" s="134">
        <f t="shared" si="0"/>
        <v>0.44628031496063</v>
      </c>
      <c r="G45" s="134">
        <f t="shared" si="0"/>
        <v>0.3512594925634296</v>
      </c>
      <c r="H45" s="134">
        <f t="shared" si="0"/>
        <v>0.3972275080906149</v>
      </c>
      <c r="I45" s="134">
        <f t="shared" si="0"/>
        <v>0.3774621359223301</v>
      </c>
      <c r="J45" s="134"/>
      <c r="K45" s="134"/>
      <c r="L45" s="134"/>
      <c r="M45" s="134"/>
    </row>
    <row r="46" ht="12.75">
      <c r="A46" s="251" t="s">
        <v>36</v>
      </c>
    </row>
    <row r="47" spans="1:2" ht="12.75">
      <c r="A47" s="142">
        <f>'O2_Channel&amp;Results_A'!E4</f>
        <v>1.5</v>
      </c>
      <c r="B47" s="4" t="s">
        <v>48</v>
      </c>
    </row>
    <row r="49" spans="1:13" ht="15">
      <c r="A49" s="237" t="s">
        <v>47</v>
      </c>
      <c r="E49" s="76" t="s">
        <v>25</v>
      </c>
      <c r="F49" s="77" t="s">
        <v>33</v>
      </c>
      <c r="G49" s="77" t="s">
        <v>51</v>
      </c>
      <c r="H49" s="127" t="s">
        <v>52</v>
      </c>
      <c r="I49" s="127" t="s">
        <v>53</v>
      </c>
      <c r="J49" s="127" t="s">
        <v>54</v>
      </c>
      <c r="K49" s="249" t="s">
        <v>55</v>
      </c>
      <c r="L49" s="248" t="s">
        <v>56</v>
      </c>
      <c r="M49" s="250" t="s">
        <v>57</v>
      </c>
    </row>
    <row r="50" spans="5:13" ht="12.75">
      <c r="E50" s="134">
        <f aca="true" t="shared" si="1" ref="E50:M50">E45-$E$45</f>
        <v>0</v>
      </c>
      <c r="F50" s="134">
        <f t="shared" si="1"/>
        <v>0.21328031496063</v>
      </c>
      <c r="G50" s="134">
        <f t="shared" si="1"/>
        <v>0.1182594925634296</v>
      </c>
      <c r="H50" s="134">
        <f t="shared" si="1"/>
        <v>0.16422750809061493</v>
      </c>
      <c r="I50" s="134">
        <f t="shared" si="1"/>
        <v>0.1444621359223301</v>
      </c>
      <c r="J50" s="134"/>
      <c r="K50" s="134"/>
      <c r="L50" s="134"/>
      <c r="M50" s="134"/>
    </row>
  </sheetData>
  <sheetProtection/>
  <mergeCells count="4">
    <mergeCell ref="B23:C23"/>
    <mergeCell ref="A2:H2"/>
    <mergeCell ref="J2:O2"/>
    <mergeCell ref="A22:M22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23"/>
  <sheetViews>
    <sheetView showGridLines="0" zoomScale="80" zoomScaleNormal="80" zoomScalePageLayoutView="55" workbookViewId="0" topLeftCell="A1">
      <selection activeCell="G45" sqref="G45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30.2812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5" width="12.00390625" style="0" customWidth="1"/>
    <col min="16" max="16" width="9.57421875" style="0" customWidth="1"/>
    <col min="17" max="22" width="8.7109375" style="0" customWidth="1"/>
    <col min="23" max="23" width="8.7109375" style="5" customWidth="1"/>
    <col min="24" max="24" width="8.7109375" style="0" customWidth="1"/>
    <col min="25" max="25" width="11.8515625" style="0" customWidth="1"/>
    <col min="26" max="26" width="12.28125" style="143" customWidth="1"/>
    <col min="27" max="27" width="8.7109375" style="143" customWidth="1"/>
    <col min="28" max="28" width="12.421875" style="143" customWidth="1"/>
    <col min="29" max="29" width="8.7109375" style="143" customWidth="1"/>
    <col min="30" max="30" width="15.421875" style="143" customWidth="1"/>
    <col min="31" max="31" width="17.7109375" style="143" customWidth="1"/>
    <col min="32" max="32" width="8.7109375" style="10" customWidth="1"/>
    <col min="33" max="33" width="6.140625" style="0" customWidth="1"/>
    <col min="34" max="34" width="8.421875" style="0" customWidth="1"/>
    <col min="35" max="35" width="8.7109375" style="0" customWidth="1"/>
    <col min="36" max="36" width="7.140625" style="0" customWidth="1"/>
    <col min="37" max="37" width="7.421875" style="0" customWidth="1"/>
    <col min="38" max="38" width="5.00390625" style="0" customWidth="1"/>
    <col min="39" max="39" width="7.28125" style="0" customWidth="1"/>
    <col min="40" max="40" width="7.140625" style="0" customWidth="1"/>
    <col min="41" max="41" width="6.7109375" style="0" customWidth="1"/>
    <col min="42" max="42" width="5.7109375" style="0" customWidth="1"/>
    <col min="43" max="43" width="8.28125" style="0" customWidth="1"/>
    <col min="44" max="44" width="8.7109375" style="0" customWidth="1"/>
    <col min="45" max="45" width="8.28125" style="0" customWidth="1"/>
    <col min="46" max="46" width="9.140625" style="0" customWidth="1"/>
    <col min="47" max="47" width="8.00390625" style="0" customWidth="1"/>
    <col min="48" max="48" width="8.7109375" style="0" customWidth="1"/>
    <col min="49" max="49" width="7.7109375" style="0" customWidth="1"/>
    <col min="50" max="51" width="7.421875" style="0" customWidth="1"/>
    <col min="52" max="54" width="10.00390625" style="21" customWidth="1"/>
    <col min="55" max="56" width="8.421875" style="0" customWidth="1"/>
    <col min="57" max="57" width="6.28125" style="2" customWidth="1"/>
    <col min="58" max="60" width="7.28125" style="0" customWidth="1"/>
    <col min="61" max="81" width="10.7109375" style="0" customWidth="1"/>
  </cols>
  <sheetData>
    <row r="1" spans="1:61" s="24" customFormat="1" ht="13.5" customHeight="1">
      <c r="A1" s="19" t="s">
        <v>30</v>
      </c>
      <c r="B1" s="19"/>
      <c r="C1" s="54" t="s">
        <v>12</v>
      </c>
      <c r="D1" s="20" t="s">
        <v>9</v>
      </c>
      <c r="E1" s="20" t="s">
        <v>4</v>
      </c>
      <c r="F1" s="20" t="s">
        <v>8</v>
      </c>
      <c r="G1" s="20" t="s">
        <v>11</v>
      </c>
      <c r="H1" s="20" t="s">
        <v>10</v>
      </c>
      <c r="I1" s="269"/>
      <c r="J1" s="269"/>
      <c r="K1" s="23"/>
      <c r="L1" s="124" t="s">
        <v>18</v>
      </c>
      <c r="M1" s="304" t="s">
        <v>14</v>
      </c>
      <c r="N1" s="304"/>
      <c r="O1" s="246" t="s">
        <v>44</v>
      </c>
      <c r="P1" s="76" t="s">
        <v>25</v>
      </c>
      <c r="Q1" s="77" t="s">
        <v>33</v>
      </c>
      <c r="R1" s="77" t="s">
        <v>51</v>
      </c>
      <c r="S1" s="127" t="s">
        <v>52</v>
      </c>
      <c r="T1" s="127" t="s">
        <v>53</v>
      </c>
      <c r="U1" s="127" t="s">
        <v>54</v>
      </c>
      <c r="V1" s="249" t="s">
        <v>55</v>
      </c>
      <c r="W1" s="248" t="s">
        <v>56</v>
      </c>
      <c r="X1" s="250" t="s">
        <v>57</v>
      </c>
      <c r="Y1" s="159"/>
      <c r="Z1" s="160"/>
      <c r="AA1" s="161"/>
      <c r="AC1" s="161"/>
      <c r="AD1" s="162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</row>
    <row r="2" spans="1:61" s="25" customFormat="1" ht="13.5" customHeight="1" thickBot="1">
      <c r="A2" s="271" t="str">
        <f>L4</f>
        <v>2015-08-10 P2-02_CELLS_H2O2.DLD</v>
      </c>
      <c r="B2" s="272" t="str">
        <f>M11</f>
        <v>2B: O2 Flux per V</v>
      </c>
      <c r="C2" s="262" t="s">
        <v>63</v>
      </c>
      <c r="D2" s="263" t="s">
        <v>32</v>
      </c>
      <c r="E2" s="264" t="s">
        <v>31</v>
      </c>
      <c r="F2" s="265" t="s">
        <v>38</v>
      </c>
      <c r="G2" s="263" t="s">
        <v>65</v>
      </c>
      <c r="H2" s="149"/>
      <c r="I2" s="149"/>
      <c r="J2" s="149"/>
      <c r="M2" s="3"/>
      <c r="N2" s="26"/>
      <c r="O2" s="26"/>
      <c r="P2" s="26"/>
      <c r="Q2" s="26"/>
      <c r="R2" s="26"/>
      <c r="S2" s="26"/>
      <c r="T2" s="26"/>
      <c r="U2" s="27"/>
      <c r="V2" s="149"/>
      <c r="W2" s="28"/>
      <c r="X2" s="28"/>
      <c r="Y2" s="194"/>
      <c r="Z2" s="195"/>
      <c r="AA2" s="196"/>
      <c r="AC2" s="196"/>
      <c r="AD2" s="155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</row>
    <row r="3" spans="1:61" s="25" customFormat="1" ht="13.5" customHeight="1">
      <c r="A3" s="138"/>
      <c r="B3" s="139"/>
      <c r="C3" s="140"/>
      <c r="D3" s="141"/>
      <c r="E3" s="20" t="s">
        <v>64</v>
      </c>
      <c r="F3" s="142"/>
      <c r="G3" s="141"/>
      <c r="L3" s="247" t="s">
        <v>87</v>
      </c>
      <c r="M3" s="143"/>
      <c r="N3" s="28"/>
      <c r="O3" s="28"/>
      <c r="P3" s="28"/>
      <c r="Q3" s="28"/>
      <c r="R3" s="28"/>
      <c r="S3" s="28"/>
      <c r="T3" s="28"/>
      <c r="U3" s="42"/>
      <c r="V3" s="149"/>
      <c r="W3" s="28"/>
      <c r="X3" s="28"/>
      <c r="Y3" s="28"/>
      <c r="Z3" s="195"/>
      <c r="AA3" s="196"/>
      <c r="AC3" s="196"/>
      <c r="AD3" s="155"/>
      <c r="AE3" s="151"/>
      <c r="AF3" s="97"/>
      <c r="AG3" s="144"/>
      <c r="AH3" s="12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12"/>
      <c r="AZ3" s="91"/>
      <c r="BA3" s="91"/>
      <c r="BB3" s="91"/>
      <c r="BC3" s="91"/>
      <c r="BD3" s="97"/>
      <c r="BE3" s="91"/>
      <c r="BF3" s="91"/>
      <c r="BG3" s="91"/>
      <c r="BH3" s="91"/>
      <c r="BI3" s="91"/>
    </row>
    <row r="4" spans="1:61" s="25" customFormat="1" ht="13.5" customHeight="1">
      <c r="A4" s="138"/>
      <c r="B4" s="139"/>
      <c r="C4" s="140"/>
      <c r="D4" s="141"/>
      <c r="E4" s="253">
        <v>1.5</v>
      </c>
      <c r="F4" s="142"/>
      <c r="G4" s="141"/>
      <c r="L4" s="274" t="s">
        <v>91</v>
      </c>
      <c r="M4" s="143"/>
      <c r="N4" s="28"/>
      <c r="O4" s="28"/>
      <c r="P4" s="28"/>
      <c r="Q4" s="28"/>
      <c r="R4" s="28"/>
      <c r="S4" s="28"/>
      <c r="T4" s="28"/>
      <c r="U4" s="42"/>
      <c r="V4" s="149"/>
      <c r="W4" s="28"/>
      <c r="X4" s="28"/>
      <c r="Y4" s="28"/>
      <c r="Z4" s="195"/>
      <c r="AA4" s="196"/>
      <c r="AC4" s="196"/>
      <c r="AD4" s="155"/>
      <c r="AE4" s="151"/>
      <c r="AF4" s="97"/>
      <c r="AG4" s="144"/>
      <c r="AH4" s="12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12"/>
      <c r="AZ4" s="91"/>
      <c r="BA4" s="91"/>
      <c r="BB4" s="91"/>
      <c r="BC4" s="91"/>
      <c r="BD4" s="97"/>
      <c r="BE4" s="91"/>
      <c r="BF4" s="91"/>
      <c r="BG4" s="91"/>
      <c r="BH4" s="91"/>
      <c r="BI4" s="91"/>
    </row>
    <row r="5" spans="1:55" s="25" customFormat="1" ht="13.5" customHeight="1">
      <c r="A5" s="273" t="s">
        <v>79</v>
      </c>
      <c r="B5" s="48"/>
      <c r="C5" s="47"/>
      <c r="D5" s="47"/>
      <c r="E5" s="47"/>
      <c r="F5" s="47"/>
      <c r="G5" s="47"/>
      <c r="L5" s="4"/>
      <c r="M5" s="9" t="s">
        <v>92</v>
      </c>
      <c r="N5" s="29" t="s">
        <v>93</v>
      </c>
      <c r="O5" s="29" t="s">
        <v>94</v>
      </c>
      <c r="P5" s="76" t="s">
        <v>25</v>
      </c>
      <c r="Q5" s="77" t="s">
        <v>33</v>
      </c>
      <c r="R5" s="77" t="s">
        <v>51</v>
      </c>
      <c r="S5" s="127" t="s">
        <v>52</v>
      </c>
      <c r="T5" s="127" t="s">
        <v>95</v>
      </c>
      <c r="U5" s="127"/>
      <c r="V5" s="249"/>
      <c r="W5" s="248"/>
      <c r="X5" s="250"/>
      <c r="Y5" s="28"/>
      <c r="Z5" s="28"/>
      <c r="AA5" s="28"/>
      <c r="AC5" s="28"/>
      <c r="AD5" s="28"/>
      <c r="AE5" s="28"/>
      <c r="AF5" s="42"/>
      <c r="AX5" s="11"/>
      <c r="BC5" s="30"/>
    </row>
    <row r="6" spans="1:55" s="25" customFormat="1" ht="13.5" customHeight="1">
      <c r="A6" s="270" t="s">
        <v>1</v>
      </c>
      <c r="B6" s="11"/>
      <c r="C6" s="11"/>
      <c r="D6" s="11"/>
      <c r="E6" s="11"/>
      <c r="F6" s="11"/>
      <c r="G6" s="11"/>
      <c r="L6" s="4"/>
      <c r="M6" s="1" t="s">
        <v>96</v>
      </c>
      <c r="N6" s="31"/>
      <c r="O6" s="31">
        <v>0</v>
      </c>
      <c r="P6" s="123">
        <v>0</v>
      </c>
      <c r="Q6" s="123">
        <v>0</v>
      </c>
      <c r="R6" s="123">
        <v>0</v>
      </c>
      <c r="S6" s="123">
        <v>0</v>
      </c>
      <c r="T6" s="123">
        <v>0</v>
      </c>
      <c r="U6" s="123"/>
      <c r="V6" s="123"/>
      <c r="W6" s="123"/>
      <c r="X6" s="123"/>
      <c r="Y6" s="28"/>
      <c r="Z6" s="28"/>
      <c r="AA6" s="28"/>
      <c r="AC6" s="28"/>
      <c r="AD6" s="28"/>
      <c r="AE6" s="28"/>
      <c r="AF6" s="42"/>
      <c r="AX6" s="11"/>
      <c r="BC6" s="30"/>
    </row>
    <row r="7" spans="1:55" s="25" customFormat="1" ht="13.5" customHeight="1" thickBot="1">
      <c r="A7" s="57"/>
      <c r="B7" s="57"/>
      <c r="C7" s="58"/>
      <c r="D7" s="58"/>
      <c r="E7" s="55"/>
      <c r="F7" s="59"/>
      <c r="G7" s="57"/>
      <c r="L7" s="5"/>
      <c r="M7" s="1" t="s">
        <v>97</v>
      </c>
      <c r="N7" s="31"/>
      <c r="O7" s="32">
        <v>0.0253125</v>
      </c>
      <c r="P7" s="32">
        <v>0.03128472222222222</v>
      </c>
      <c r="Q7" s="32">
        <v>0.03697916666666667</v>
      </c>
      <c r="R7" s="32">
        <v>0.048136574074074075</v>
      </c>
      <c r="S7" s="32">
        <v>0.052395833333333336</v>
      </c>
      <c r="T7" s="32">
        <v>0.057916666666666665</v>
      </c>
      <c r="U7" s="32"/>
      <c r="V7" s="32"/>
      <c r="W7" s="32"/>
      <c r="X7" s="32"/>
      <c r="Y7" s="28"/>
      <c r="Z7" s="28"/>
      <c r="AA7" s="28"/>
      <c r="AC7" s="28"/>
      <c r="AD7" s="28"/>
      <c r="AE7" s="28"/>
      <c r="AF7" s="42"/>
      <c r="AX7" s="11"/>
      <c r="BC7" s="30"/>
    </row>
    <row r="8" spans="1:55" s="25" customFormat="1" ht="13.5" customHeight="1">
      <c r="A8" s="57"/>
      <c r="B8" s="57"/>
      <c r="C8" s="60"/>
      <c r="D8" s="58"/>
      <c r="E8" s="55"/>
      <c r="F8" s="61"/>
      <c r="G8" s="57"/>
      <c r="L8" s="5"/>
      <c r="M8" s="1" t="s">
        <v>98</v>
      </c>
      <c r="N8" s="32"/>
      <c r="O8" s="32">
        <v>0.028171296296296302</v>
      </c>
      <c r="P8" s="32">
        <v>0.033032407407407406</v>
      </c>
      <c r="Q8" s="32">
        <v>0.03888888888888889</v>
      </c>
      <c r="R8" s="32">
        <v>0.049687499999999996</v>
      </c>
      <c r="S8" s="32">
        <v>0.05377314814814815</v>
      </c>
      <c r="T8" s="32">
        <v>0.05938657407407407</v>
      </c>
      <c r="U8" s="32"/>
      <c r="V8" s="32"/>
      <c r="W8" s="32"/>
      <c r="X8" s="32"/>
      <c r="Y8" s="28"/>
      <c r="Z8" s="80" t="s">
        <v>19</v>
      </c>
      <c r="AA8" s="238"/>
      <c r="AX8" s="11"/>
      <c r="BC8" s="30"/>
    </row>
    <row r="9" spans="1:55" s="25" customFormat="1" ht="13.5" customHeight="1">
      <c r="A9" s="56"/>
      <c r="B9" s="56"/>
      <c r="C9" s="56"/>
      <c r="D9" s="56"/>
      <c r="E9" s="56"/>
      <c r="F9" s="56"/>
      <c r="G9" s="56"/>
      <c r="L9" s="3"/>
      <c r="M9" s="6" t="s">
        <v>99</v>
      </c>
      <c r="N9" s="34"/>
      <c r="O9" s="34">
        <v>124</v>
      </c>
      <c r="P9" s="35">
        <v>76</v>
      </c>
      <c r="Q9" s="35">
        <v>83</v>
      </c>
      <c r="R9" s="35">
        <v>67</v>
      </c>
      <c r="S9" s="35">
        <v>59</v>
      </c>
      <c r="T9" s="35">
        <v>63</v>
      </c>
      <c r="U9" s="35"/>
      <c r="V9" s="35"/>
      <c r="W9" s="35"/>
      <c r="X9" s="35"/>
      <c r="Y9" s="28"/>
      <c r="Z9" s="81" t="s">
        <v>17</v>
      </c>
      <c r="AA9" s="239"/>
      <c r="AX9" s="11"/>
      <c r="BC9" s="30"/>
    </row>
    <row r="10" spans="1:55" s="25" customFormat="1" ht="13.5" customHeight="1">
      <c r="A10" s="56"/>
      <c r="B10" s="56"/>
      <c r="C10" s="56"/>
      <c r="D10" s="56"/>
      <c r="E10" s="56"/>
      <c r="F10" s="56"/>
      <c r="G10" s="56"/>
      <c r="L10" s="7"/>
      <c r="M10" s="289" t="s">
        <v>103</v>
      </c>
      <c r="N10" s="290" t="s">
        <v>100</v>
      </c>
      <c r="O10" s="290">
        <v>183.995</v>
      </c>
      <c r="P10" s="291">
        <v>179.0454</v>
      </c>
      <c r="Q10" s="291">
        <v>174.5734</v>
      </c>
      <c r="R10" s="291">
        <v>171.2436</v>
      </c>
      <c r="S10" s="291">
        <v>168.3042</v>
      </c>
      <c r="T10" s="291">
        <v>164.0558</v>
      </c>
      <c r="U10" s="291"/>
      <c r="V10" s="291"/>
      <c r="W10" s="291"/>
      <c r="X10" s="291"/>
      <c r="Y10" s="28"/>
      <c r="Z10" s="78" t="s">
        <v>5</v>
      </c>
      <c r="AA10" s="240" t="s">
        <v>7</v>
      </c>
      <c r="AX10" s="11"/>
      <c r="BC10" s="30"/>
    </row>
    <row r="11" spans="1:55" s="39" customFormat="1" ht="13.5" customHeight="1" thickBot="1">
      <c r="A11" s="57"/>
      <c r="B11" s="57"/>
      <c r="C11" s="57"/>
      <c r="D11" s="57"/>
      <c r="E11" s="57"/>
      <c r="F11" s="57"/>
      <c r="G11" s="57"/>
      <c r="L11" s="15" t="s">
        <v>101</v>
      </c>
      <c r="M11" s="292" t="s">
        <v>104</v>
      </c>
      <c r="N11" s="279" t="s">
        <v>102</v>
      </c>
      <c r="O11" s="279">
        <v>0.934</v>
      </c>
      <c r="P11" s="293">
        <v>14.2876</v>
      </c>
      <c r="Q11" s="293">
        <v>3.0559</v>
      </c>
      <c r="R11" s="293">
        <v>3.9667</v>
      </c>
      <c r="S11" s="293">
        <v>8.3373</v>
      </c>
      <c r="T11" s="293">
        <v>9.1808</v>
      </c>
      <c r="U11" s="293"/>
      <c r="V11" s="294"/>
      <c r="W11" s="293"/>
      <c r="X11" s="295"/>
      <c r="Y11" s="28"/>
      <c r="Z11" s="101">
        <f>V11</f>
        <v>0</v>
      </c>
      <c r="AA11" s="241">
        <f>X11</f>
        <v>0</v>
      </c>
      <c r="AX11" s="13"/>
      <c r="BC11" s="41"/>
    </row>
    <row r="12" spans="1:55" s="39" customFormat="1" ht="13.5" customHeight="1">
      <c r="A12" s="57"/>
      <c r="B12" s="57"/>
      <c r="C12" s="57"/>
      <c r="D12" s="57"/>
      <c r="E12" s="57"/>
      <c r="F12" s="57"/>
      <c r="G12" s="57"/>
      <c r="L12"/>
      <c r="M12"/>
      <c r="N12"/>
      <c r="O12"/>
      <c r="P12"/>
      <c r="Q12"/>
      <c r="R12"/>
      <c r="S12"/>
      <c r="T12"/>
      <c r="U12"/>
      <c r="V12"/>
      <c r="W12"/>
      <c r="X12"/>
      <c r="Y12" s="28"/>
      <c r="Z12" s="40"/>
      <c r="AA12" s="40"/>
      <c r="AC12" s="40"/>
      <c r="AD12" s="40"/>
      <c r="AE12" s="40"/>
      <c r="AF12" s="44"/>
      <c r="AX12" s="13"/>
      <c r="BC12" s="41"/>
    </row>
    <row r="13" spans="1:55" s="25" customFormat="1" ht="13.5" customHeight="1">
      <c r="A13" s="57"/>
      <c r="B13" s="57"/>
      <c r="C13" s="57"/>
      <c r="D13" s="57"/>
      <c r="E13" s="57"/>
      <c r="F13" s="57"/>
      <c r="G13" s="57"/>
      <c r="L13"/>
      <c r="M13"/>
      <c r="N13"/>
      <c r="O13"/>
      <c r="P13"/>
      <c r="Q13"/>
      <c r="R13"/>
      <c r="S13"/>
      <c r="T13"/>
      <c r="U13"/>
      <c r="V13"/>
      <c r="W13"/>
      <c r="X13"/>
      <c r="Y13" s="28"/>
      <c r="Z13" s="28"/>
      <c r="AA13" s="28"/>
      <c r="AB13" s="306" t="s">
        <v>75</v>
      </c>
      <c r="AC13" s="306"/>
      <c r="AD13" s="306"/>
      <c r="AE13" s="306"/>
      <c r="AF13" s="306"/>
      <c r="AX13" s="11"/>
      <c r="BC13" s="30"/>
    </row>
    <row r="14" spans="1:55" s="25" customFormat="1" ht="13.5" customHeight="1">
      <c r="A14" s="57"/>
      <c r="B14" s="57"/>
      <c r="C14" s="57"/>
      <c r="D14" s="57"/>
      <c r="E14" s="57"/>
      <c r="F14" s="57"/>
      <c r="G14" s="57"/>
      <c r="L14" s="5"/>
      <c r="V14" s="149"/>
      <c r="Y14" s="28"/>
      <c r="Z14" s="28"/>
      <c r="AA14" s="28"/>
      <c r="AB14" s="236" t="s">
        <v>25</v>
      </c>
      <c r="AC14" s="236" t="s">
        <v>66</v>
      </c>
      <c r="AD14" s="236" t="s">
        <v>66</v>
      </c>
      <c r="AE14" s="236" t="s">
        <v>67</v>
      </c>
      <c r="AF14" s="236" t="s">
        <v>68</v>
      </c>
      <c r="AG14"/>
      <c r="AX14" s="11"/>
      <c r="BC14" s="30"/>
    </row>
    <row r="15" spans="1:55" s="25" customFormat="1" ht="13.5" customHeight="1">
      <c r="A15" s="62"/>
      <c r="B15" s="62"/>
      <c r="C15" s="62"/>
      <c r="D15" s="62"/>
      <c r="E15" s="62"/>
      <c r="F15" s="62"/>
      <c r="G15" s="62"/>
      <c r="L15" s="5"/>
      <c r="V15" s="149"/>
      <c r="Y15" s="28"/>
      <c r="Z15" s="28"/>
      <c r="AA15" s="28"/>
      <c r="AB15" s="300"/>
      <c r="AC15" s="300"/>
      <c r="AD15" s="300"/>
      <c r="AE15" s="296" t="e">
        <f>V20</f>
        <v>#DIV/0!</v>
      </c>
      <c r="AF15" s="296" t="e">
        <f>W20</f>
        <v>#DIV/0!</v>
      </c>
      <c r="AG15" s="268" t="s">
        <v>15</v>
      </c>
      <c r="AX15" s="11"/>
      <c r="BC15" s="30"/>
    </row>
    <row r="16" spans="1:55" s="25" customFormat="1" ht="13.5" customHeight="1">
      <c r="A16" s="57"/>
      <c r="B16" s="57"/>
      <c r="C16" s="57"/>
      <c r="D16" s="57"/>
      <c r="E16" s="57"/>
      <c r="F16" s="57"/>
      <c r="G16" s="5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8"/>
      <c r="AA16" s="28"/>
      <c r="AB16" s="297" t="e">
        <f>P20</f>
        <v>#DIV/0!</v>
      </c>
      <c r="AC16" s="298" t="e">
        <f>S20</f>
        <v>#DIV/0!</v>
      </c>
      <c r="AD16" s="298" t="e">
        <f>T20</f>
        <v>#DIV/0!</v>
      </c>
      <c r="AE16" s="298" t="e">
        <f>U20</f>
        <v>#DIV/0!</v>
      </c>
      <c r="AF16" s="300"/>
      <c r="AG16" s="267" t="s">
        <v>74</v>
      </c>
      <c r="AX16" s="11"/>
      <c r="BC16" s="30"/>
    </row>
    <row r="17" spans="1:55" s="25" customFormat="1" ht="13.5" customHeight="1">
      <c r="A17" s="102" t="s">
        <v>20</v>
      </c>
      <c r="B17" s="102" t="s">
        <v>21</v>
      </c>
      <c r="C17" s="103"/>
      <c r="D17" s="104"/>
      <c r="E17" s="104"/>
      <c r="F17" s="104"/>
      <c r="G17" s="104"/>
      <c r="M17" s="275" t="s">
        <v>85</v>
      </c>
      <c r="N17" s="279" t="s">
        <v>3</v>
      </c>
      <c r="O17" s="302"/>
      <c r="P17" s="282">
        <f>P11/$E$4</f>
        <v>9.525066666666666</v>
      </c>
      <c r="Q17" s="282">
        <f aca="true" t="shared" si="0" ref="Q17:X17">Q11/$E$4</f>
        <v>2.0372666666666666</v>
      </c>
      <c r="R17" s="282">
        <f t="shared" si="0"/>
        <v>2.6444666666666667</v>
      </c>
      <c r="S17" s="282">
        <f t="shared" si="0"/>
        <v>5.5582</v>
      </c>
      <c r="T17" s="282">
        <f t="shared" si="0"/>
        <v>6.120533333333333</v>
      </c>
      <c r="U17" s="282"/>
      <c r="V17" s="282"/>
      <c r="W17" s="282"/>
      <c r="X17" s="282"/>
      <c r="Z17" s="79" t="s">
        <v>15</v>
      </c>
      <c r="AA17" s="28"/>
      <c r="AB17" s="300"/>
      <c r="AC17" s="299" t="e">
        <f>R20</f>
        <v>#DIV/0!</v>
      </c>
      <c r="AD17" s="300"/>
      <c r="AE17" s="300"/>
      <c r="AF17" s="300"/>
      <c r="AG17" s="258" t="s">
        <v>73</v>
      </c>
      <c r="AX17" s="11"/>
      <c r="BC17" s="30"/>
    </row>
    <row r="18" spans="1:55" s="25" customFormat="1" ht="13.5" customHeight="1">
      <c r="A18" s="105" t="s">
        <v>22</v>
      </c>
      <c r="B18" s="106" t="s">
        <v>0</v>
      </c>
      <c r="C18" s="104"/>
      <c r="D18" s="104"/>
      <c r="E18" s="104"/>
      <c r="F18" s="107"/>
      <c r="G18" s="104"/>
      <c r="L18" s="85"/>
      <c r="M18" s="275" t="s">
        <v>85</v>
      </c>
      <c r="N18" s="276" t="s">
        <v>24</v>
      </c>
      <c r="O18" s="276"/>
      <c r="P18" s="282">
        <f>P17-$X$17</f>
        <v>9.525066666666666</v>
      </c>
      <c r="Q18" s="282">
        <f aca="true" t="shared" si="1" ref="Q18:X18">Q17-$X$17</f>
        <v>2.0372666666666666</v>
      </c>
      <c r="R18" s="282">
        <f t="shared" si="1"/>
        <v>2.6444666666666667</v>
      </c>
      <c r="S18" s="282">
        <f t="shared" si="1"/>
        <v>5.5582</v>
      </c>
      <c r="T18" s="282">
        <f t="shared" si="1"/>
        <v>6.120533333333333</v>
      </c>
      <c r="U18" s="282"/>
      <c r="V18" s="282"/>
      <c r="W18" s="282"/>
      <c r="X18" s="282"/>
      <c r="Y18" s="16"/>
      <c r="Z18" s="99">
        <f>$Z11-$AA11</f>
        <v>0</v>
      </c>
      <c r="AA18" s="28"/>
      <c r="AB18"/>
      <c r="AC18" s="266" t="s">
        <v>69</v>
      </c>
      <c r="AD18" s="266" t="s">
        <v>70</v>
      </c>
      <c r="AE18" s="266" t="s">
        <v>71</v>
      </c>
      <c r="AF18" s="266" t="s">
        <v>72</v>
      </c>
      <c r="AG18"/>
      <c r="AX18" s="11"/>
      <c r="BC18" s="30"/>
    </row>
    <row r="19" spans="1:55" s="25" customFormat="1" ht="13.5" customHeight="1">
      <c r="A19" s="131" t="s">
        <v>29</v>
      </c>
      <c r="B19" s="132" t="s">
        <v>28</v>
      </c>
      <c r="C19" s="133"/>
      <c r="E19" s="111"/>
      <c r="F19" s="107"/>
      <c r="G19" s="111"/>
      <c r="L19" s="16"/>
      <c r="M19" s="277"/>
      <c r="N19" s="277"/>
      <c r="O19" s="277"/>
      <c r="P19" s="76" t="s">
        <v>25</v>
      </c>
      <c r="Q19" s="77" t="s">
        <v>33</v>
      </c>
      <c r="R19" s="77" t="s">
        <v>51</v>
      </c>
      <c r="S19" s="127" t="s">
        <v>52</v>
      </c>
      <c r="T19" s="127" t="s">
        <v>53</v>
      </c>
      <c r="U19" s="127" t="s">
        <v>54</v>
      </c>
      <c r="V19" s="249" t="s">
        <v>55</v>
      </c>
      <c r="W19" s="248" t="s">
        <v>56</v>
      </c>
      <c r="X19" s="250" t="s">
        <v>57</v>
      </c>
      <c r="Y19" s="16"/>
      <c r="Z19" s="28"/>
      <c r="AA19" s="28"/>
      <c r="AC19" s="28"/>
      <c r="AD19" s="28"/>
      <c r="AE19" s="28"/>
      <c r="AF19" s="42"/>
      <c r="AX19" s="11"/>
      <c r="BC19" s="30"/>
    </row>
    <row r="20" spans="1:55" s="42" customFormat="1" ht="13.5" customHeight="1" thickBot="1">
      <c r="A20" s="108" t="s">
        <v>23</v>
      </c>
      <c r="B20" s="109" t="s">
        <v>2</v>
      </c>
      <c r="C20" s="104"/>
      <c r="D20" s="110"/>
      <c r="E20" s="104"/>
      <c r="F20" s="107"/>
      <c r="G20" s="104"/>
      <c r="L20" s="18"/>
      <c r="M20" s="278" t="s">
        <v>16</v>
      </c>
      <c r="N20" s="278" t="s">
        <v>24</v>
      </c>
      <c r="O20" s="278"/>
      <c r="P20" s="283" t="e">
        <f>P18/$V$18</f>
        <v>#DIV/0!</v>
      </c>
      <c r="Q20" s="283" t="e">
        <f aca="true" t="shared" si="2" ref="Q20:X20">Q18/$V$18</f>
        <v>#DIV/0!</v>
      </c>
      <c r="R20" s="283" t="e">
        <f t="shared" si="2"/>
        <v>#DIV/0!</v>
      </c>
      <c r="S20" s="283" t="e">
        <f t="shared" si="2"/>
        <v>#DIV/0!</v>
      </c>
      <c r="T20" s="283" t="e">
        <f t="shared" si="2"/>
        <v>#DIV/0!</v>
      </c>
      <c r="U20" s="283" t="e">
        <f t="shared" si="2"/>
        <v>#DIV/0!</v>
      </c>
      <c r="V20" s="283" t="e">
        <f t="shared" si="2"/>
        <v>#DIV/0!</v>
      </c>
      <c r="W20" s="283" t="e">
        <f t="shared" si="2"/>
        <v>#DIV/0!</v>
      </c>
      <c r="X20" s="283" t="e">
        <f t="shared" si="2"/>
        <v>#DIV/0!</v>
      </c>
      <c r="Y20" s="16"/>
      <c r="Z20" s="28"/>
      <c r="AA20" s="28"/>
      <c r="AC20" s="28"/>
      <c r="AD20" s="28"/>
      <c r="AE20" s="28"/>
      <c r="AX20" s="12"/>
      <c r="BC20" s="43"/>
    </row>
    <row r="21" spans="1:55" s="16" customFormat="1" ht="13.5" customHeight="1">
      <c r="A21" s="112" t="s">
        <v>7</v>
      </c>
      <c r="B21" s="113" t="s">
        <v>6</v>
      </c>
      <c r="C21" s="104"/>
      <c r="D21" s="104"/>
      <c r="E21" s="64"/>
      <c r="F21" s="64"/>
      <c r="G21" s="64"/>
      <c r="L21" s="42"/>
      <c r="M21" s="277"/>
      <c r="N21" s="277"/>
      <c r="O21" s="277"/>
      <c r="P21" s="128" t="s">
        <v>26</v>
      </c>
      <c r="Q21" s="130" t="s">
        <v>27</v>
      </c>
      <c r="S21" s="129"/>
      <c r="T21" s="42"/>
      <c r="U21" s="42"/>
      <c r="V21" s="28"/>
      <c r="W21" s="42"/>
      <c r="X21" s="42"/>
      <c r="AB21" s="306" t="s">
        <v>76</v>
      </c>
      <c r="AC21" s="306"/>
      <c r="AD21" s="306"/>
      <c r="AE21" s="306"/>
      <c r="AF21" s="306"/>
      <c r="AX21" s="22"/>
      <c r="BC21" s="17"/>
    </row>
    <row r="22" spans="1:55" s="16" customFormat="1" ht="13.5" customHeight="1" thickBot="1">
      <c r="A22" s="73"/>
      <c r="B22" s="74"/>
      <c r="C22" s="64"/>
      <c r="D22" s="64"/>
      <c r="E22" s="64"/>
      <c r="F22" s="64"/>
      <c r="G22" s="64"/>
      <c r="L22" s="42"/>
      <c r="M22" s="278"/>
      <c r="N22" s="278"/>
      <c r="O22" s="278"/>
      <c r="P22" s="283">
        <f>R11/S11</f>
        <v>0.47577752989576955</v>
      </c>
      <c r="Q22" s="283" t="e">
        <f>U11/V11</f>
        <v>#DIV/0!</v>
      </c>
      <c r="S22" s="42"/>
      <c r="T22" s="42"/>
      <c r="U22" s="42"/>
      <c r="V22" s="28"/>
      <c r="W22" s="42"/>
      <c r="X22" s="42"/>
      <c r="AB22" s="236" t="s">
        <v>25</v>
      </c>
      <c r="AC22" s="236" t="s">
        <v>66</v>
      </c>
      <c r="AD22" s="236" t="s">
        <v>66</v>
      </c>
      <c r="AE22" s="236" t="s">
        <v>67</v>
      </c>
      <c r="AF22" s="236" t="s">
        <v>68</v>
      </c>
      <c r="AG22"/>
      <c r="AX22" s="22"/>
      <c r="BC22" s="17"/>
    </row>
    <row r="23" spans="1:55" s="16" customFormat="1" ht="13.5" customHeight="1">
      <c r="A23" s="73"/>
      <c r="B23" s="74"/>
      <c r="C23" s="64"/>
      <c r="D23" s="64"/>
      <c r="E23" s="64"/>
      <c r="F23" s="64"/>
      <c r="G23" s="64"/>
      <c r="L23" s="42"/>
      <c r="M23" s="277"/>
      <c r="N23" s="277"/>
      <c r="O23" s="277"/>
      <c r="P23" s="76" t="s">
        <v>25</v>
      </c>
      <c r="Q23" s="77" t="s">
        <v>33</v>
      </c>
      <c r="R23" s="77" t="s">
        <v>51</v>
      </c>
      <c r="S23" s="127" t="s">
        <v>52</v>
      </c>
      <c r="T23" s="127" t="s">
        <v>53</v>
      </c>
      <c r="U23" s="127" t="s">
        <v>54</v>
      </c>
      <c r="V23" s="249" t="s">
        <v>55</v>
      </c>
      <c r="W23" s="248" t="s">
        <v>56</v>
      </c>
      <c r="X23" s="250" t="s">
        <v>57</v>
      </c>
      <c r="AB23" s="300"/>
      <c r="AC23" s="300"/>
      <c r="AD23" s="300"/>
      <c r="AE23" s="296"/>
      <c r="AF23" s="296"/>
      <c r="AG23" s="268" t="s">
        <v>15</v>
      </c>
      <c r="AX23" s="22"/>
      <c r="BC23" s="17"/>
    </row>
    <row r="24" spans="1:55" s="16" customFormat="1" ht="13.5" customHeight="1" thickBot="1">
      <c r="A24" s="73"/>
      <c r="B24" s="74"/>
      <c r="C24" s="64"/>
      <c r="D24" s="64"/>
      <c r="E24" s="64"/>
      <c r="F24" s="64"/>
      <c r="G24" s="64"/>
      <c r="L24" s="42"/>
      <c r="M24" s="275" t="s">
        <v>81</v>
      </c>
      <c r="N24" s="279" t="s">
        <v>3</v>
      </c>
      <c r="O24" s="280"/>
      <c r="P24" s="283">
        <f>Amp_Channel_B!E45</f>
        <v>0.2456</v>
      </c>
      <c r="Q24" s="283">
        <f>Amp_Channel_B!F45</f>
        <v>0.3350390484003281</v>
      </c>
      <c r="R24" s="283">
        <f>Amp_Channel_B!G45</f>
        <v>0.33078703855619357</v>
      </c>
      <c r="S24" s="283">
        <f>Amp_Channel_B!H45</f>
        <v>0.38236187845303865</v>
      </c>
      <c r="T24" s="283">
        <f>Amp_Channel_B!I45</f>
        <v>0.3820364640883978</v>
      </c>
      <c r="U24" s="283"/>
      <c r="V24" s="283"/>
      <c r="W24" s="283"/>
      <c r="X24" s="283"/>
      <c r="AB24" s="297">
        <f>P24</f>
        <v>0.2456</v>
      </c>
      <c r="AC24" s="298">
        <f>S24</f>
        <v>0.38236187845303865</v>
      </c>
      <c r="AD24" s="298">
        <f>T24</f>
        <v>0.3820364640883978</v>
      </c>
      <c r="AE24" s="298"/>
      <c r="AF24" s="300"/>
      <c r="AG24" s="267" t="s">
        <v>74</v>
      </c>
      <c r="AX24" s="22"/>
      <c r="BC24" s="17"/>
    </row>
    <row r="25" spans="1:55" s="16" customFormat="1" ht="13.5" customHeight="1" thickBot="1">
      <c r="A25" s="19" t="s">
        <v>35</v>
      </c>
      <c r="B25" s="19"/>
      <c r="C25" s="54"/>
      <c r="D25" s="20"/>
      <c r="E25" s="20"/>
      <c r="F25" s="20"/>
      <c r="G25" s="20"/>
      <c r="L25" s="42"/>
      <c r="M25" s="275" t="s">
        <v>82</v>
      </c>
      <c r="N25" s="279" t="s">
        <v>3</v>
      </c>
      <c r="O25" s="277"/>
      <c r="P25" s="283">
        <f>Amp_Channel_B!E50</f>
        <v>0</v>
      </c>
      <c r="Q25" s="283">
        <f>Amp_Channel_B!F50</f>
        <v>0.0894390484003281</v>
      </c>
      <c r="R25" s="283">
        <f>Amp_Channel_B!G50</f>
        <v>0.08518703855619356</v>
      </c>
      <c r="S25" s="283">
        <f>Amp_Channel_B!H50</f>
        <v>0.13676187845303864</v>
      </c>
      <c r="T25" s="283">
        <f>Amp_Channel_B!I50</f>
        <v>0.1364364640883978</v>
      </c>
      <c r="U25" s="283"/>
      <c r="V25" s="283"/>
      <c r="W25" s="283"/>
      <c r="X25" s="283"/>
      <c r="AB25" s="300"/>
      <c r="AC25" s="299">
        <f>R24</f>
        <v>0.33078703855619357</v>
      </c>
      <c r="AD25" s="300"/>
      <c r="AE25" s="300"/>
      <c r="AF25" s="300"/>
      <c r="AG25" s="258" t="s">
        <v>73</v>
      </c>
      <c r="AX25" s="22"/>
      <c r="BC25" s="17"/>
    </row>
    <row r="26" spans="1:55" s="16" customFormat="1" ht="13.5" customHeight="1" thickBot="1">
      <c r="A26" s="154" t="s">
        <v>39</v>
      </c>
      <c r="B26" s="45"/>
      <c r="C26" s="53"/>
      <c r="D26" s="50"/>
      <c r="E26" s="51"/>
      <c r="F26" s="49"/>
      <c r="G26" s="50"/>
      <c r="L26" s="42"/>
      <c r="M26" s="275" t="s">
        <v>83</v>
      </c>
      <c r="N26" s="279" t="s">
        <v>41</v>
      </c>
      <c r="O26" s="280"/>
      <c r="P26" s="283">
        <f aca="true" t="shared" si="3" ref="P26:X26">P24/P11</f>
        <v>0.017189730955513873</v>
      </c>
      <c r="Q26" s="283">
        <f t="shared" si="3"/>
        <v>0.1096367840571773</v>
      </c>
      <c r="R26" s="283">
        <f t="shared" si="3"/>
        <v>0.08339098962769899</v>
      </c>
      <c r="S26" s="283">
        <f t="shared" si="3"/>
        <v>0.045861595295004214</v>
      </c>
      <c r="T26" s="283">
        <f t="shared" si="3"/>
        <v>0.0416125461929677</v>
      </c>
      <c r="U26" s="283"/>
      <c r="V26" s="283"/>
      <c r="W26" s="283"/>
      <c r="X26" s="283"/>
      <c r="AB26"/>
      <c r="AC26" s="266" t="s">
        <v>69</v>
      </c>
      <c r="AD26" s="266" t="s">
        <v>70</v>
      </c>
      <c r="AE26" s="266" t="s">
        <v>71</v>
      </c>
      <c r="AF26" s="266" t="s">
        <v>72</v>
      </c>
      <c r="AG26"/>
      <c r="AX26" s="22"/>
      <c r="BC26" s="17"/>
    </row>
    <row r="27" spans="1:55" s="16" customFormat="1" ht="13.5" customHeight="1">
      <c r="A27" s="273" t="s">
        <v>80</v>
      </c>
      <c r="B27" s="74"/>
      <c r="C27" s="64"/>
      <c r="D27" s="64"/>
      <c r="E27" s="64"/>
      <c r="F27" s="64"/>
      <c r="G27" s="64"/>
      <c r="L27" s="42"/>
      <c r="M27" s="275" t="s">
        <v>83</v>
      </c>
      <c r="N27" s="281" t="s">
        <v>24</v>
      </c>
      <c r="O27" s="281"/>
      <c r="P27" s="284">
        <f aca="true" t="shared" si="4" ref="P27:W27">P24/P18</f>
        <v>0.02578459643327081</v>
      </c>
      <c r="Q27" s="284">
        <f t="shared" si="4"/>
        <v>0.16445517608576596</v>
      </c>
      <c r="R27" s="284">
        <f t="shared" si="4"/>
        <v>0.12508648444154846</v>
      </c>
      <c r="S27" s="284">
        <f t="shared" si="4"/>
        <v>0.06879239294250632</v>
      </c>
      <c r="T27" s="284">
        <f t="shared" si="4"/>
        <v>0.06241881928945154</v>
      </c>
      <c r="U27" s="284"/>
      <c r="V27" s="284"/>
      <c r="W27" s="284"/>
      <c r="X27" s="284"/>
      <c r="AX27" s="22"/>
      <c r="BC27" s="17"/>
    </row>
    <row r="28" spans="1:55" s="16" customFormat="1" ht="13.5" customHeight="1" thickBot="1">
      <c r="A28" s="270" t="s">
        <v>1</v>
      </c>
      <c r="B28" s="74"/>
      <c r="C28" s="64"/>
      <c r="D28" s="64"/>
      <c r="E28" s="64"/>
      <c r="F28" s="64"/>
      <c r="G28" s="64"/>
      <c r="L28" s="42"/>
      <c r="M28" s="275" t="s">
        <v>84</v>
      </c>
      <c r="N28" s="279" t="s">
        <v>41</v>
      </c>
      <c r="O28" s="280"/>
      <c r="P28" s="283">
        <f aca="true" t="shared" si="5" ref="P28:X28">P25/P11</f>
        <v>0</v>
      </c>
      <c r="Q28" s="283">
        <f t="shared" si="5"/>
        <v>0.02926766203093298</v>
      </c>
      <c r="R28" s="283">
        <f t="shared" si="5"/>
        <v>0.021475543539010652</v>
      </c>
      <c r="S28" s="283">
        <f t="shared" si="5"/>
        <v>0.01640361729253339</v>
      </c>
      <c r="T28" s="283">
        <f t="shared" si="5"/>
        <v>0.014861064840580102</v>
      </c>
      <c r="U28" s="283"/>
      <c r="V28" s="283"/>
      <c r="W28" s="283"/>
      <c r="X28" s="283"/>
      <c r="AX28" s="22"/>
      <c r="BC28" s="17"/>
    </row>
    <row r="29" spans="1:55" s="16" customFormat="1" ht="13.5" customHeight="1">
      <c r="A29" s="73"/>
      <c r="B29" s="74"/>
      <c r="C29" s="64"/>
      <c r="D29" s="64"/>
      <c r="E29" s="64"/>
      <c r="F29" s="64"/>
      <c r="G29" s="64"/>
      <c r="L29" s="42"/>
      <c r="AX29" s="22"/>
      <c r="BC29" s="17"/>
    </row>
    <row r="30" spans="1:55" s="16" customFormat="1" ht="13.5" customHeight="1">
      <c r="A30" s="73"/>
      <c r="B30" s="74"/>
      <c r="C30" s="64"/>
      <c r="D30" s="64"/>
      <c r="E30" s="64"/>
      <c r="F30" s="64"/>
      <c r="G30" s="64"/>
      <c r="L30" s="42"/>
      <c r="M30" s="145"/>
      <c r="N30" s="146"/>
      <c r="O30" s="146"/>
      <c r="P30" s="37"/>
      <c r="Q30" s="37"/>
      <c r="R30" s="37"/>
      <c r="S30" s="37"/>
      <c r="T30" s="37"/>
      <c r="U30" s="37"/>
      <c r="V30" s="37"/>
      <c r="W30" s="28"/>
      <c r="X30" s="42"/>
      <c r="Y30" s="42"/>
      <c r="AB30" s="306" t="s">
        <v>77</v>
      </c>
      <c r="AC30" s="306"/>
      <c r="AD30" s="306"/>
      <c r="AE30" s="306"/>
      <c r="AF30" s="306"/>
      <c r="AX30" s="22"/>
      <c r="BC30" s="17"/>
    </row>
    <row r="31" spans="1:55" s="16" customFormat="1" ht="13.5" customHeight="1">
      <c r="A31" s="73"/>
      <c r="B31" s="74"/>
      <c r="C31" s="64"/>
      <c r="D31" s="64"/>
      <c r="E31" s="64"/>
      <c r="F31" s="64"/>
      <c r="G31" s="64"/>
      <c r="L31" s="42"/>
      <c r="M31" s="145"/>
      <c r="N31" s="146"/>
      <c r="O31" s="146"/>
      <c r="P31" s="37"/>
      <c r="Q31" s="42"/>
      <c r="R31" s="42"/>
      <c r="S31" s="42"/>
      <c r="T31" s="42"/>
      <c r="U31" s="42"/>
      <c r="V31" s="42"/>
      <c r="W31" s="28"/>
      <c r="X31" s="42"/>
      <c r="Y31" s="42"/>
      <c r="AB31" s="236" t="s">
        <v>25</v>
      </c>
      <c r="AC31" s="236" t="s">
        <v>66</v>
      </c>
      <c r="AD31" s="236" t="s">
        <v>66</v>
      </c>
      <c r="AE31" s="236" t="s">
        <v>67</v>
      </c>
      <c r="AF31" s="236" t="s">
        <v>68</v>
      </c>
      <c r="AG31"/>
      <c r="AX31" s="22"/>
      <c r="BC31" s="17"/>
    </row>
    <row r="32" spans="1:55" s="16" customFormat="1" ht="13.5" customHeight="1">
      <c r="A32" s="73"/>
      <c r="B32" s="74"/>
      <c r="C32" s="64"/>
      <c r="D32" s="64"/>
      <c r="E32" s="64"/>
      <c r="F32" s="64"/>
      <c r="G32" s="64"/>
      <c r="L32" s="42"/>
      <c r="M32" s="145"/>
      <c r="N32" s="146"/>
      <c r="O32" s="146"/>
      <c r="P32" s="37"/>
      <c r="Q32" s="42"/>
      <c r="R32" s="42"/>
      <c r="S32" s="42"/>
      <c r="T32" s="42"/>
      <c r="U32" s="42"/>
      <c r="V32" s="42"/>
      <c r="W32" s="28"/>
      <c r="X32" s="42"/>
      <c r="Y32" s="42"/>
      <c r="AB32" s="300"/>
      <c r="AC32" s="300"/>
      <c r="AD32" s="300"/>
      <c r="AE32" s="296"/>
      <c r="AF32" s="296"/>
      <c r="AG32" s="268" t="s">
        <v>15</v>
      </c>
      <c r="AX32" s="22"/>
      <c r="BC32" s="17"/>
    </row>
    <row r="33" spans="1:55" s="16" customFormat="1" ht="13.5" customHeight="1">
      <c r="A33" s="73"/>
      <c r="B33" s="74"/>
      <c r="C33" s="64"/>
      <c r="D33" s="64"/>
      <c r="E33" s="64"/>
      <c r="F33" s="64"/>
      <c r="G33" s="64"/>
      <c r="L33" s="42"/>
      <c r="M33" s="145"/>
      <c r="N33" s="146"/>
      <c r="O33" s="146"/>
      <c r="P33" s="37"/>
      <c r="Q33" s="42"/>
      <c r="R33" s="42"/>
      <c r="S33" s="42"/>
      <c r="T33" s="42"/>
      <c r="U33" s="42"/>
      <c r="V33" s="42"/>
      <c r="W33" s="28"/>
      <c r="X33" s="42"/>
      <c r="Y33" s="42"/>
      <c r="AB33" s="297">
        <f>P27</f>
        <v>0.02578459643327081</v>
      </c>
      <c r="AC33" s="298">
        <f>S27</f>
        <v>0.06879239294250632</v>
      </c>
      <c r="AD33" s="298">
        <f>T27</f>
        <v>0.06241881928945154</v>
      </c>
      <c r="AE33" s="298"/>
      <c r="AF33" s="300"/>
      <c r="AG33" s="267" t="s">
        <v>74</v>
      </c>
      <c r="AX33" s="22"/>
      <c r="BC33" s="17"/>
    </row>
    <row r="34" spans="1:55" s="16" customFormat="1" ht="13.5" customHeight="1">
      <c r="A34" s="73"/>
      <c r="B34" s="74"/>
      <c r="C34" s="64"/>
      <c r="D34" s="64"/>
      <c r="E34" s="64"/>
      <c r="F34" s="64"/>
      <c r="G34" s="64"/>
      <c r="L34" s="42"/>
      <c r="M34" s="145"/>
      <c r="N34" s="146"/>
      <c r="O34" s="146"/>
      <c r="P34" s="37"/>
      <c r="Q34" s="42"/>
      <c r="R34" s="42"/>
      <c r="S34" s="42"/>
      <c r="T34" s="42"/>
      <c r="U34" s="42"/>
      <c r="V34" s="42"/>
      <c r="W34" s="28"/>
      <c r="X34" s="42"/>
      <c r="Y34" s="42"/>
      <c r="AB34" s="300"/>
      <c r="AC34" s="299">
        <f>R27</f>
        <v>0.12508648444154846</v>
      </c>
      <c r="AD34" s="300"/>
      <c r="AE34" s="300"/>
      <c r="AF34" s="300"/>
      <c r="AG34" s="258" t="s">
        <v>73</v>
      </c>
      <c r="AX34" s="22"/>
      <c r="BC34" s="17"/>
    </row>
    <row r="35" spans="1:55" s="16" customFormat="1" ht="13.5" customHeight="1">
      <c r="A35" s="73"/>
      <c r="B35" s="74"/>
      <c r="C35" s="64"/>
      <c r="D35" s="64"/>
      <c r="E35" s="64"/>
      <c r="F35" s="64"/>
      <c r="G35" s="64"/>
      <c r="L35" s="42"/>
      <c r="M35" s="145"/>
      <c r="N35" s="146"/>
      <c r="O35" s="146"/>
      <c r="P35" s="37"/>
      <c r="Q35" s="42"/>
      <c r="R35" s="42"/>
      <c r="S35" s="42"/>
      <c r="T35" s="42"/>
      <c r="U35" s="42"/>
      <c r="V35" s="42"/>
      <c r="W35" s="28"/>
      <c r="X35" s="42"/>
      <c r="Y35" s="42"/>
      <c r="AB35"/>
      <c r="AC35" s="266" t="s">
        <v>69</v>
      </c>
      <c r="AD35" s="266" t="s">
        <v>70</v>
      </c>
      <c r="AE35" s="266" t="s">
        <v>71</v>
      </c>
      <c r="AF35" s="266" t="s">
        <v>72</v>
      </c>
      <c r="AG35"/>
      <c r="AX35" s="22"/>
      <c r="BC35" s="17"/>
    </row>
    <row r="36" spans="1:55" s="16" customFormat="1" ht="13.5" customHeight="1">
      <c r="A36" s="73"/>
      <c r="B36" s="74"/>
      <c r="C36" s="64"/>
      <c r="D36" s="64"/>
      <c r="E36" s="64"/>
      <c r="F36" s="64"/>
      <c r="G36" s="64"/>
      <c r="L36" s="42"/>
      <c r="M36" s="145"/>
      <c r="N36" s="146"/>
      <c r="O36" s="146"/>
      <c r="P36" s="37"/>
      <c r="Q36" s="42"/>
      <c r="R36" s="42"/>
      <c r="S36" s="42"/>
      <c r="T36" s="42"/>
      <c r="U36" s="42"/>
      <c r="V36" s="42"/>
      <c r="W36" s="28"/>
      <c r="X36" s="42"/>
      <c r="Y36" s="42"/>
      <c r="AX36" s="22"/>
      <c r="BC36" s="17"/>
    </row>
    <row r="37" spans="1:55" s="16" customFormat="1" ht="13.5" customHeight="1">
      <c r="A37" s="73"/>
      <c r="B37" s="74"/>
      <c r="C37" s="64"/>
      <c r="D37" s="64"/>
      <c r="E37" s="64"/>
      <c r="F37" s="64"/>
      <c r="G37" s="64"/>
      <c r="L37" s="42"/>
      <c r="M37" s="145"/>
      <c r="N37" s="146"/>
      <c r="O37" s="146"/>
      <c r="P37" s="37"/>
      <c r="Q37" s="42"/>
      <c r="R37" s="42"/>
      <c r="S37" s="42"/>
      <c r="T37" s="42"/>
      <c r="U37" s="42"/>
      <c r="V37" s="42"/>
      <c r="W37" s="28"/>
      <c r="X37" s="42"/>
      <c r="Y37" s="42"/>
      <c r="AX37" s="22"/>
      <c r="BC37" s="17"/>
    </row>
    <row r="38" spans="1:55" s="16" customFormat="1" ht="13.5" customHeight="1">
      <c r="A38" s="73"/>
      <c r="B38" s="74"/>
      <c r="C38" s="64"/>
      <c r="D38" s="64"/>
      <c r="E38" s="64"/>
      <c r="F38" s="64"/>
      <c r="G38" s="64"/>
      <c r="L38" s="42"/>
      <c r="Q38" s="42"/>
      <c r="R38" s="42"/>
      <c r="S38" s="42"/>
      <c r="T38" s="42"/>
      <c r="U38" s="42"/>
      <c r="V38" s="42"/>
      <c r="W38" s="28"/>
      <c r="X38" s="42"/>
      <c r="Y38" s="42"/>
      <c r="AX38" s="22"/>
      <c r="BC38" s="17"/>
    </row>
    <row r="39" spans="1:55" s="16" customFormat="1" ht="13.5" customHeight="1">
      <c r="A39" s="73"/>
      <c r="B39" s="74"/>
      <c r="C39" s="64"/>
      <c r="D39" s="64"/>
      <c r="E39" s="64"/>
      <c r="F39" s="64"/>
      <c r="G39" s="64"/>
      <c r="L39" s="42"/>
      <c r="M39" s="145"/>
      <c r="N39" s="146"/>
      <c r="O39" s="146"/>
      <c r="P39" s="37"/>
      <c r="Q39" s="42"/>
      <c r="R39" s="42"/>
      <c r="S39" s="42"/>
      <c r="T39" s="42"/>
      <c r="U39" s="42"/>
      <c r="V39" s="42"/>
      <c r="W39" s="28"/>
      <c r="X39" s="42"/>
      <c r="Y39" s="42"/>
      <c r="AX39" s="22"/>
      <c r="BC39" s="17"/>
    </row>
    <row r="40" spans="1:55" s="16" customFormat="1" ht="13.5" customHeight="1">
      <c r="A40" s="73"/>
      <c r="B40" s="74"/>
      <c r="C40" s="64"/>
      <c r="D40" s="64"/>
      <c r="E40" s="64"/>
      <c r="F40" s="64"/>
      <c r="G40" s="64"/>
      <c r="L40" s="42"/>
      <c r="M40" s="145"/>
      <c r="N40" s="146"/>
      <c r="O40" s="146"/>
      <c r="P40" s="37"/>
      <c r="Q40" s="42"/>
      <c r="R40" s="42"/>
      <c r="S40" s="42"/>
      <c r="T40" s="42"/>
      <c r="U40" s="42"/>
      <c r="V40" s="42"/>
      <c r="W40" s="28"/>
      <c r="X40" s="42"/>
      <c r="Y40" s="42"/>
      <c r="AX40" s="22"/>
      <c r="BC40" s="17"/>
    </row>
    <row r="41" spans="1:55" s="16" customFormat="1" ht="13.5" customHeight="1">
      <c r="A41" s="73"/>
      <c r="B41" s="74"/>
      <c r="C41" s="64"/>
      <c r="D41" s="64"/>
      <c r="E41" s="64"/>
      <c r="F41" s="64"/>
      <c r="G41" s="64"/>
      <c r="L41" s="42"/>
      <c r="M41" s="145"/>
      <c r="N41" s="146"/>
      <c r="O41" s="146"/>
      <c r="P41" s="37"/>
      <c r="Q41" s="42"/>
      <c r="R41" s="42"/>
      <c r="S41" s="42"/>
      <c r="T41" s="42"/>
      <c r="U41" s="42"/>
      <c r="V41" s="42"/>
      <c r="W41" s="28"/>
      <c r="X41" s="42"/>
      <c r="Y41" s="42"/>
      <c r="AX41" s="22"/>
      <c r="BC41" s="17"/>
    </row>
    <row r="42" spans="1:55" s="16" customFormat="1" ht="13.5" customHeight="1">
      <c r="A42" s="73"/>
      <c r="B42" s="74"/>
      <c r="C42" s="64"/>
      <c r="D42" s="64"/>
      <c r="E42" s="64"/>
      <c r="F42" s="64"/>
      <c r="G42" s="64"/>
      <c r="L42" s="42"/>
      <c r="M42" s="145"/>
      <c r="N42" s="146"/>
      <c r="O42" s="146"/>
      <c r="P42" s="37"/>
      <c r="Q42" s="42"/>
      <c r="R42" s="42"/>
      <c r="S42" s="42"/>
      <c r="T42" s="42"/>
      <c r="U42" s="42"/>
      <c r="V42" s="42"/>
      <c r="W42" s="28"/>
      <c r="X42" s="42"/>
      <c r="Y42" s="42"/>
      <c r="AX42" s="22"/>
      <c r="BC42" s="17"/>
    </row>
    <row r="43" spans="1:55" s="16" customFormat="1" ht="13.5" customHeight="1">
      <c r="A43" s="73"/>
      <c r="B43" s="74"/>
      <c r="C43" s="64"/>
      <c r="D43" s="64"/>
      <c r="E43" s="64"/>
      <c r="F43" s="64"/>
      <c r="G43" s="64"/>
      <c r="L43" s="42"/>
      <c r="M43" s="145"/>
      <c r="N43" s="146"/>
      <c r="O43" s="146"/>
      <c r="P43" s="37"/>
      <c r="Q43" s="42"/>
      <c r="R43" s="42"/>
      <c r="S43" s="42"/>
      <c r="T43" s="42"/>
      <c r="U43" s="42"/>
      <c r="V43" s="42"/>
      <c r="W43" s="28"/>
      <c r="X43" s="42"/>
      <c r="Y43" s="42"/>
      <c r="AX43" s="22"/>
      <c r="BC43" s="17"/>
    </row>
    <row r="44" spans="1:55" s="16" customFormat="1" ht="13.5" customHeight="1">
      <c r="A44" s="73"/>
      <c r="B44" s="74"/>
      <c r="C44" s="64"/>
      <c r="D44" s="64"/>
      <c r="E44" s="64"/>
      <c r="F44" s="64"/>
      <c r="G44" s="64"/>
      <c r="L44" s="42"/>
      <c r="M44" s="145"/>
      <c r="N44" s="146"/>
      <c r="O44" s="146"/>
      <c r="P44" s="37"/>
      <c r="Q44" s="42"/>
      <c r="R44" s="42"/>
      <c r="S44" s="42"/>
      <c r="T44" s="42"/>
      <c r="U44" s="42"/>
      <c r="V44" s="42"/>
      <c r="W44" s="28"/>
      <c r="X44" s="42"/>
      <c r="Y44" s="42"/>
      <c r="AX44" s="22"/>
      <c r="BC44" s="17"/>
    </row>
    <row r="45" spans="1:55" s="16" customFormat="1" ht="13.5" customHeight="1">
      <c r="A45" s="73"/>
      <c r="B45" s="74"/>
      <c r="C45" s="64"/>
      <c r="D45" s="64"/>
      <c r="E45" s="64"/>
      <c r="F45" s="64"/>
      <c r="G45" s="64"/>
      <c r="L45" s="42"/>
      <c r="M45" s="145"/>
      <c r="N45" s="146"/>
      <c r="O45" s="146"/>
      <c r="P45" s="37"/>
      <c r="Q45" s="42"/>
      <c r="R45" s="42"/>
      <c r="S45" s="42"/>
      <c r="T45" s="42"/>
      <c r="U45" s="42"/>
      <c r="V45" s="42"/>
      <c r="W45" s="28"/>
      <c r="X45" s="42"/>
      <c r="Y45" s="42"/>
      <c r="AX45" s="22"/>
      <c r="BC45" s="17"/>
    </row>
    <row r="46" spans="1:55" s="16" customFormat="1" ht="13.5" customHeight="1">
      <c r="A46" s="73"/>
      <c r="B46" s="74"/>
      <c r="C46" s="64"/>
      <c r="D46" s="64"/>
      <c r="E46" s="64"/>
      <c r="F46" s="64"/>
      <c r="G46" s="64"/>
      <c r="L46" s="42"/>
      <c r="M46" s="145"/>
      <c r="N46" s="146"/>
      <c r="O46" s="146"/>
      <c r="P46" s="37"/>
      <c r="Q46" s="42"/>
      <c r="R46" s="42"/>
      <c r="S46" s="42"/>
      <c r="T46" s="42"/>
      <c r="U46" s="42"/>
      <c r="V46" s="42"/>
      <c r="W46" s="28"/>
      <c r="X46" s="42"/>
      <c r="Y46" s="42"/>
      <c r="AX46" s="22"/>
      <c r="BC46" s="17"/>
    </row>
    <row r="47" spans="1:55" s="16" customFormat="1" ht="13.5" customHeight="1">
      <c r="A47" s="73"/>
      <c r="B47" s="74"/>
      <c r="C47" s="64"/>
      <c r="D47" s="64"/>
      <c r="E47" s="64"/>
      <c r="F47" s="64"/>
      <c r="G47" s="64"/>
      <c r="L47" s="42"/>
      <c r="M47" s="145"/>
      <c r="N47" s="146"/>
      <c r="O47" s="146"/>
      <c r="P47" s="37"/>
      <c r="Q47" s="42"/>
      <c r="R47" s="42"/>
      <c r="S47" s="42"/>
      <c r="T47" s="42"/>
      <c r="U47" s="42"/>
      <c r="V47" s="42"/>
      <c r="W47" s="28"/>
      <c r="X47" s="42"/>
      <c r="Y47" s="42"/>
      <c r="AX47" s="22"/>
      <c r="BC47" s="17"/>
    </row>
    <row r="48" spans="1:55" s="16" customFormat="1" ht="13.5" customHeight="1">
      <c r="A48" s="73"/>
      <c r="B48" s="74"/>
      <c r="C48" s="64"/>
      <c r="D48" s="64"/>
      <c r="E48" s="64"/>
      <c r="F48" s="64"/>
      <c r="G48" s="64"/>
      <c r="L48" s="42"/>
      <c r="M48" s="145"/>
      <c r="N48" s="146"/>
      <c r="O48" s="146"/>
      <c r="P48" s="37"/>
      <c r="Q48" s="42"/>
      <c r="R48" s="42"/>
      <c r="S48" s="42"/>
      <c r="T48" s="42"/>
      <c r="U48" s="42"/>
      <c r="V48" s="42"/>
      <c r="W48" s="28"/>
      <c r="X48" s="42"/>
      <c r="Y48" s="42"/>
      <c r="AX48" s="22"/>
      <c r="BC48" s="17"/>
    </row>
    <row r="49" spans="1:55" s="16" customFormat="1" ht="13.5" customHeight="1">
      <c r="A49" s="73"/>
      <c r="B49" s="74"/>
      <c r="C49" s="64"/>
      <c r="D49" s="64"/>
      <c r="E49" s="64"/>
      <c r="F49" s="64"/>
      <c r="G49" s="64"/>
      <c r="L49" s="42"/>
      <c r="M49" s="145"/>
      <c r="N49" s="146"/>
      <c r="O49" s="146"/>
      <c r="P49" s="37"/>
      <c r="Q49" s="42"/>
      <c r="R49" s="42"/>
      <c r="S49" s="42"/>
      <c r="T49" s="42"/>
      <c r="U49" s="42"/>
      <c r="V49" s="42"/>
      <c r="W49" s="28"/>
      <c r="X49" s="42"/>
      <c r="Y49" s="42"/>
      <c r="AX49" s="22"/>
      <c r="BC49" s="17"/>
    </row>
    <row r="50" spans="1:55" s="16" customFormat="1" ht="13.5" customHeight="1">
      <c r="A50" s="73"/>
      <c r="B50" s="74"/>
      <c r="C50" s="64"/>
      <c r="D50" s="64"/>
      <c r="E50" s="64"/>
      <c r="F50" s="64"/>
      <c r="G50" s="64"/>
      <c r="L50" s="42"/>
      <c r="M50" s="145"/>
      <c r="N50" s="146"/>
      <c r="O50" s="146"/>
      <c r="P50" s="37"/>
      <c r="Q50" s="42"/>
      <c r="R50" s="42"/>
      <c r="S50" s="42"/>
      <c r="T50" s="42"/>
      <c r="U50" s="42"/>
      <c r="V50" s="42"/>
      <c r="W50" s="28"/>
      <c r="X50" s="42"/>
      <c r="Y50" s="42"/>
      <c r="AX50" s="22"/>
      <c r="BC50" s="17"/>
    </row>
    <row r="51" spans="1:55" s="16" customFormat="1" ht="13.5" customHeight="1">
      <c r="A51" s="73"/>
      <c r="B51" s="74"/>
      <c r="C51" s="64"/>
      <c r="D51" s="64"/>
      <c r="E51" s="64"/>
      <c r="F51" s="64"/>
      <c r="G51" s="64"/>
      <c r="L51" s="42"/>
      <c r="M51" s="145"/>
      <c r="N51" s="146"/>
      <c r="O51" s="146"/>
      <c r="P51" s="37"/>
      <c r="Q51" s="42"/>
      <c r="R51" s="42"/>
      <c r="S51" s="42"/>
      <c r="T51" s="42"/>
      <c r="U51" s="42"/>
      <c r="V51" s="42"/>
      <c r="W51" s="28"/>
      <c r="X51" s="42"/>
      <c r="Y51" s="42"/>
      <c r="AX51" s="22"/>
      <c r="BC51" s="17"/>
    </row>
    <row r="52" spans="1:55" s="16" customFormat="1" ht="13.5" customHeight="1">
      <c r="A52" s="73"/>
      <c r="B52" s="74"/>
      <c r="C52" s="64"/>
      <c r="D52" s="64"/>
      <c r="E52" s="64"/>
      <c r="F52" s="64"/>
      <c r="G52" s="64"/>
      <c r="L52" s="42"/>
      <c r="M52" s="145"/>
      <c r="N52" s="146"/>
      <c r="O52" s="146"/>
      <c r="P52" s="37"/>
      <c r="Q52" s="42"/>
      <c r="R52" s="42"/>
      <c r="S52" s="42"/>
      <c r="T52" s="42"/>
      <c r="U52" s="42"/>
      <c r="V52" s="42"/>
      <c r="W52" s="28"/>
      <c r="X52" s="42"/>
      <c r="Y52" s="42"/>
      <c r="AX52" s="22"/>
      <c r="BC52" s="17"/>
    </row>
    <row r="53" spans="1:55" s="91" customFormat="1" ht="13.5" customHeight="1">
      <c r="A53" s="75"/>
      <c r="B53" s="90"/>
      <c r="C53" s="63"/>
      <c r="D53" s="63"/>
      <c r="E53" s="63"/>
      <c r="F53" s="63"/>
      <c r="G53" s="63"/>
      <c r="W53" s="155"/>
      <c r="Z53" s="155"/>
      <c r="AA53" s="155"/>
      <c r="AB53" s="155"/>
      <c r="AC53" s="155"/>
      <c r="AD53" s="155"/>
      <c r="AE53" s="155"/>
      <c r="AX53" s="12"/>
      <c r="BC53" s="97"/>
    </row>
    <row r="54" spans="1:61" s="151" customFormat="1" ht="13.5" customHeight="1">
      <c r="A54" s="187"/>
      <c r="B54" s="187"/>
      <c r="C54" s="156"/>
      <c r="D54" s="188"/>
      <c r="E54" s="188"/>
      <c r="F54" s="188"/>
      <c r="G54" s="188"/>
      <c r="L54" s="189"/>
      <c r="M54" s="305"/>
      <c r="N54" s="305"/>
      <c r="O54" s="243"/>
      <c r="P54" s="190"/>
      <c r="Q54" s="191"/>
      <c r="R54" s="191"/>
      <c r="S54" s="191"/>
      <c r="T54" s="190"/>
      <c r="U54" s="190"/>
      <c r="V54" s="191"/>
      <c r="X54" s="157"/>
      <c r="Y54" s="158"/>
      <c r="Z54" s="159"/>
      <c r="AA54" s="160"/>
      <c r="AB54" s="161"/>
      <c r="AC54" s="161"/>
      <c r="AD54" s="162"/>
      <c r="AE54" s="163"/>
      <c r="AF54" s="164"/>
      <c r="AG54" s="165"/>
      <c r="AH54" s="163"/>
      <c r="AI54" s="166"/>
      <c r="AJ54" s="167"/>
      <c r="AK54" s="168"/>
      <c r="AL54" s="169"/>
      <c r="AM54" s="165"/>
      <c r="AN54" s="167"/>
      <c r="AO54" s="168"/>
      <c r="AP54" s="169"/>
      <c r="AQ54" s="165"/>
      <c r="AR54" s="166"/>
      <c r="AS54" s="170"/>
      <c r="AT54" s="166"/>
      <c r="AU54" s="170"/>
      <c r="AV54" s="167"/>
      <c r="AW54" s="167"/>
      <c r="AX54" s="167"/>
      <c r="AY54" s="171"/>
      <c r="AZ54" s="167"/>
      <c r="BA54" s="170"/>
      <c r="BB54" s="167"/>
      <c r="BC54" s="170"/>
      <c r="BD54" s="167"/>
      <c r="BE54" s="166"/>
      <c r="BF54" s="167"/>
      <c r="BG54" s="167"/>
      <c r="BH54" s="171"/>
      <c r="BI54" s="16"/>
    </row>
    <row r="55" spans="1:61" s="28" customFormat="1" ht="13.5" customHeight="1">
      <c r="A55" s="192"/>
      <c r="B55" s="172"/>
      <c r="C55" s="193"/>
      <c r="D55" s="173"/>
      <c r="E55" s="174"/>
      <c r="F55" s="175"/>
      <c r="G55" s="173"/>
      <c r="L55" s="147"/>
      <c r="M55" s="143"/>
      <c r="T55" s="190"/>
      <c r="Z55" s="194"/>
      <c r="AA55" s="195"/>
      <c r="AB55" s="196"/>
      <c r="AC55" s="196"/>
      <c r="AD55" s="155"/>
      <c r="AE55" s="151"/>
      <c r="AF55" s="144"/>
      <c r="AG55" s="144"/>
      <c r="AH55" s="156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44"/>
      <c r="BE55" s="155"/>
      <c r="BF55" s="155"/>
      <c r="BG55" s="155"/>
      <c r="BH55" s="155"/>
      <c r="BI55" s="155"/>
    </row>
    <row r="56" spans="1:55" s="28" customFormat="1" ht="13.5" customHeight="1">
      <c r="A56" s="176"/>
      <c r="C56" s="177"/>
      <c r="D56" s="177"/>
      <c r="E56" s="177"/>
      <c r="F56" s="177"/>
      <c r="G56" s="177"/>
      <c r="L56" s="147"/>
      <c r="M56" s="147"/>
      <c r="N56" s="191"/>
      <c r="O56" s="191"/>
      <c r="P56" s="190"/>
      <c r="Q56" s="191"/>
      <c r="R56" s="191"/>
      <c r="S56" s="191"/>
      <c r="T56" s="190"/>
      <c r="U56" s="190"/>
      <c r="V56" s="191"/>
      <c r="Z56" s="197"/>
      <c r="AA56" s="33"/>
      <c r="AB56" s="33"/>
      <c r="AC56" s="33"/>
      <c r="AX56" s="156"/>
      <c r="BC56" s="198"/>
    </row>
    <row r="57" spans="1:55" s="28" customFormat="1" ht="13.5" customHeight="1">
      <c r="A57" s="197"/>
      <c r="B57" s="156"/>
      <c r="C57" s="156"/>
      <c r="D57" s="156"/>
      <c r="E57" s="156"/>
      <c r="F57" s="156"/>
      <c r="G57" s="156"/>
      <c r="L57" s="147"/>
      <c r="M57" s="143"/>
      <c r="P57" s="199"/>
      <c r="Q57" s="199"/>
      <c r="R57" s="199"/>
      <c r="S57" s="199"/>
      <c r="T57" s="199"/>
      <c r="U57" s="199"/>
      <c r="V57" s="199"/>
      <c r="Z57" s="33"/>
      <c r="AA57" s="33"/>
      <c r="AB57" s="33"/>
      <c r="AC57" s="33"/>
      <c r="AX57" s="156"/>
      <c r="BC57" s="198"/>
    </row>
    <row r="58" spans="1:55" s="28" customFormat="1" ht="13.5" customHeight="1">
      <c r="A58" s="200"/>
      <c r="B58" s="200"/>
      <c r="C58" s="61"/>
      <c r="D58" s="61"/>
      <c r="E58" s="55"/>
      <c r="F58" s="59"/>
      <c r="G58" s="200"/>
      <c r="L58" s="143"/>
      <c r="M58" s="143"/>
      <c r="P58" s="33"/>
      <c r="Q58" s="33"/>
      <c r="R58" s="33"/>
      <c r="S58" s="33"/>
      <c r="T58" s="33"/>
      <c r="U58" s="33"/>
      <c r="V58" s="33"/>
      <c r="X58" s="33"/>
      <c r="Y58" s="33"/>
      <c r="AX58" s="156"/>
      <c r="BC58" s="198"/>
    </row>
    <row r="59" spans="1:55" s="28" customFormat="1" ht="13.5" customHeight="1">
      <c r="A59" s="200"/>
      <c r="B59" s="200"/>
      <c r="C59" s="55"/>
      <c r="D59" s="61"/>
      <c r="E59" s="55"/>
      <c r="F59" s="61"/>
      <c r="G59" s="200"/>
      <c r="L59" s="143"/>
      <c r="M59" s="201"/>
      <c r="N59" s="33"/>
      <c r="O59" s="33"/>
      <c r="P59" s="33"/>
      <c r="Q59" s="33"/>
      <c r="R59" s="33"/>
      <c r="S59" s="33"/>
      <c r="T59" s="33"/>
      <c r="U59" s="33"/>
      <c r="V59" s="33"/>
      <c r="X59" s="181"/>
      <c r="Y59" s="202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X59" s="156"/>
      <c r="BC59" s="198"/>
    </row>
    <row r="60" spans="1:55" s="40" customFormat="1" ht="13.5" customHeight="1">
      <c r="A60" s="158"/>
      <c r="B60" s="158"/>
      <c r="C60" s="158"/>
      <c r="D60" s="158"/>
      <c r="E60" s="158"/>
      <c r="F60" s="158"/>
      <c r="G60" s="158"/>
      <c r="L60" s="143"/>
      <c r="M60" s="201"/>
      <c r="N60" s="33"/>
      <c r="O60" s="33"/>
      <c r="P60" s="28"/>
      <c r="Q60" s="28"/>
      <c r="R60" s="28"/>
      <c r="S60" s="28"/>
      <c r="T60" s="28"/>
      <c r="U60" s="28"/>
      <c r="V60" s="28"/>
      <c r="W60" s="28"/>
      <c r="X60" s="181"/>
      <c r="Y60" s="202"/>
      <c r="AX60" s="203"/>
      <c r="BC60" s="204"/>
    </row>
    <row r="61" spans="1:55" s="40" customFormat="1" ht="13.5" customHeight="1">
      <c r="A61" s="158"/>
      <c r="B61" s="158"/>
      <c r="C61" s="158"/>
      <c r="D61" s="158"/>
      <c r="E61" s="158"/>
      <c r="F61" s="158"/>
      <c r="G61" s="158"/>
      <c r="L61" s="178"/>
      <c r="M61" s="179"/>
      <c r="N61" s="180"/>
      <c r="O61" s="180"/>
      <c r="P61" s="37"/>
      <c r="Q61" s="37"/>
      <c r="R61" s="37"/>
      <c r="S61" s="37"/>
      <c r="T61" s="37"/>
      <c r="U61" s="37"/>
      <c r="V61" s="37"/>
      <c r="W61" s="181"/>
      <c r="X61" s="190"/>
      <c r="Y61" s="191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X61" s="203"/>
      <c r="BC61" s="204"/>
    </row>
    <row r="62" spans="1:55" s="28" customFormat="1" ht="13.5" customHeight="1">
      <c r="A62" s="200"/>
      <c r="B62" s="200"/>
      <c r="C62" s="200"/>
      <c r="D62" s="200"/>
      <c r="E62" s="200"/>
      <c r="F62" s="200"/>
      <c r="G62" s="200"/>
      <c r="L62" s="182"/>
      <c r="M62" s="179"/>
      <c r="N62" s="146"/>
      <c r="O62" s="146"/>
      <c r="P62" s="37"/>
      <c r="Q62" s="37"/>
      <c r="R62" s="37"/>
      <c r="S62" s="37"/>
      <c r="T62" s="205"/>
      <c r="U62" s="37"/>
      <c r="V62" s="206"/>
      <c r="W62" s="37"/>
      <c r="X62" s="207"/>
      <c r="Y62" s="206"/>
      <c r="AX62" s="156"/>
      <c r="BC62" s="198"/>
    </row>
    <row r="63" spans="1:55" s="28" customFormat="1" ht="13.5" customHeight="1">
      <c r="A63" s="200"/>
      <c r="B63" s="200"/>
      <c r="C63" s="200"/>
      <c r="D63" s="200"/>
      <c r="E63" s="200"/>
      <c r="F63" s="200"/>
      <c r="G63" s="200"/>
      <c r="L63" s="143"/>
      <c r="M63" s="137"/>
      <c r="N63" s="183"/>
      <c r="O63" s="183"/>
      <c r="P63" s="84"/>
      <c r="Q63" s="84"/>
      <c r="R63" s="84"/>
      <c r="S63" s="84"/>
      <c r="T63" s="84"/>
      <c r="U63" s="84"/>
      <c r="V63" s="84"/>
      <c r="W63" s="184"/>
      <c r="AX63" s="156"/>
      <c r="BC63" s="198"/>
    </row>
    <row r="64" spans="1:55" s="28" customFormat="1" ht="13.5" customHeight="1">
      <c r="A64" s="200"/>
      <c r="B64" s="200"/>
      <c r="C64" s="200"/>
      <c r="D64" s="200"/>
      <c r="E64" s="200"/>
      <c r="F64" s="200"/>
      <c r="G64" s="200"/>
      <c r="L64" s="143"/>
      <c r="M64" s="137"/>
      <c r="N64" s="183"/>
      <c r="O64" s="183"/>
      <c r="P64" s="84"/>
      <c r="Q64" s="84"/>
      <c r="R64" s="84"/>
      <c r="S64" s="84"/>
      <c r="T64" s="84"/>
      <c r="U64" s="84"/>
      <c r="V64" s="84"/>
      <c r="W64" s="184"/>
      <c r="AX64" s="156"/>
      <c r="BC64" s="198"/>
    </row>
    <row r="65" spans="1:55" s="28" customFormat="1" ht="13.5" customHeight="1">
      <c r="A65" s="200"/>
      <c r="B65" s="200"/>
      <c r="C65" s="200"/>
      <c r="D65" s="200"/>
      <c r="E65" s="200"/>
      <c r="F65" s="200"/>
      <c r="G65" s="200"/>
      <c r="L65" s="143"/>
      <c r="M65" s="82"/>
      <c r="N65" s="83"/>
      <c r="O65" s="83"/>
      <c r="P65" s="84"/>
      <c r="Q65" s="84"/>
      <c r="R65" s="84"/>
      <c r="S65" s="84"/>
      <c r="T65" s="84"/>
      <c r="U65" s="84"/>
      <c r="V65" s="84"/>
      <c r="W65" s="185"/>
      <c r="X65" s="68"/>
      <c r="Y65" s="6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X65" s="156"/>
      <c r="BC65" s="198"/>
    </row>
    <row r="66" spans="1:50" s="198" customFormat="1" ht="13.5" customHeight="1">
      <c r="A66" s="208"/>
      <c r="B66" s="208"/>
      <c r="C66" s="208"/>
      <c r="D66" s="208"/>
      <c r="E66" s="208"/>
      <c r="F66" s="208"/>
      <c r="G66" s="208"/>
      <c r="L66" s="1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185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X66" s="196"/>
    </row>
    <row r="67" spans="1:55" s="28" customFormat="1" ht="13.5" customHeight="1">
      <c r="A67" s="200"/>
      <c r="B67" s="200"/>
      <c r="C67" s="200"/>
      <c r="D67" s="200"/>
      <c r="E67" s="200"/>
      <c r="F67" s="200"/>
      <c r="G67" s="200"/>
      <c r="X67" s="198"/>
      <c r="Y67" s="198"/>
      <c r="AX67" s="156"/>
      <c r="BC67" s="198"/>
    </row>
    <row r="68" spans="1:55" s="28" customFormat="1" ht="13.5" customHeight="1">
      <c r="A68" s="209"/>
      <c r="B68" s="209"/>
      <c r="C68" s="210"/>
      <c r="D68" s="210"/>
      <c r="E68" s="210"/>
      <c r="F68" s="210"/>
      <c r="G68" s="210"/>
      <c r="X68" s="79"/>
      <c r="Y68" s="211"/>
      <c r="AX68" s="156"/>
      <c r="BC68" s="198"/>
    </row>
    <row r="69" spans="1:55" s="28" customFormat="1" ht="13.5" customHeight="1">
      <c r="A69" s="212"/>
      <c r="B69" s="213"/>
      <c r="C69" s="210"/>
      <c r="D69" s="210"/>
      <c r="E69" s="210"/>
      <c r="F69" s="107"/>
      <c r="G69" s="210"/>
      <c r="L69" s="143"/>
      <c r="M69" s="214"/>
      <c r="N69" s="181"/>
      <c r="O69" s="181"/>
      <c r="P69" s="37"/>
      <c r="Q69" s="37"/>
      <c r="R69" s="37"/>
      <c r="S69" s="37"/>
      <c r="T69" s="37"/>
      <c r="U69" s="37"/>
      <c r="V69" s="37"/>
      <c r="X69" s="100"/>
      <c r="AX69" s="156"/>
      <c r="BC69" s="198"/>
    </row>
    <row r="70" spans="1:55" s="28" customFormat="1" ht="13.5" customHeight="1">
      <c r="A70" s="215"/>
      <c r="B70" s="216"/>
      <c r="C70" s="210"/>
      <c r="D70" s="107"/>
      <c r="E70" s="217"/>
      <c r="F70" s="107"/>
      <c r="G70" s="217"/>
      <c r="L70" s="16"/>
      <c r="M70" s="16"/>
      <c r="N70" s="16"/>
      <c r="O70" s="16"/>
      <c r="P70" s="190"/>
      <c r="Q70" s="191"/>
      <c r="R70" s="191"/>
      <c r="S70" s="191"/>
      <c r="T70" s="190"/>
      <c r="U70" s="190"/>
      <c r="V70" s="191"/>
      <c r="W70" s="150"/>
      <c r="AX70" s="156"/>
      <c r="BC70" s="198"/>
    </row>
    <row r="71" spans="1:55" s="28" customFormat="1" ht="13.5" customHeight="1">
      <c r="A71" s="218"/>
      <c r="B71" s="219"/>
      <c r="C71" s="210"/>
      <c r="D71" s="210"/>
      <c r="E71" s="210"/>
      <c r="F71" s="107"/>
      <c r="G71" s="210"/>
      <c r="L71" s="220"/>
      <c r="M71" s="221"/>
      <c r="N71" s="221"/>
      <c r="O71" s="221"/>
      <c r="P71" s="37"/>
      <c r="Q71" s="37"/>
      <c r="R71" s="37"/>
      <c r="S71" s="37"/>
      <c r="T71" s="37"/>
      <c r="U71" s="37"/>
      <c r="V71" s="37"/>
      <c r="W71" s="37"/>
      <c r="AX71" s="156"/>
      <c r="BC71" s="198"/>
    </row>
    <row r="72" spans="1:55" s="16" customFormat="1" ht="13.5" customHeight="1">
      <c r="A72" s="222"/>
      <c r="B72" s="223"/>
      <c r="C72" s="64"/>
      <c r="D72" s="64"/>
      <c r="E72" s="64"/>
      <c r="F72" s="64"/>
      <c r="G72" s="64"/>
      <c r="L72" s="28"/>
      <c r="P72" s="224"/>
      <c r="Q72" s="224"/>
      <c r="R72" s="225"/>
      <c r="S72" s="129"/>
      <c r="T72" s="28"/>
      <c r="U72" s="28"/>
      <c r="V72" s="28"/>
      <c r="W72" s="28"/>
      <c r="X72" s="28"/>
      <c r="Y72" s="28"/>
      <c r="AX72" s="22"/>
      <c r="BC72" s="17"/>
    </row>
    <row r="73" spans="1:55" s="155" customFormat="1" ht="13.5" customHeight="1">
      <c r="A73" s="226"/>
      <c r="B73" s="227"/>
      <c r="C73" s="200"/>
      <c r="D73" s="200"/>
      <c r="E73" s="200"/>
      <c r="F73" s="200"/>
      <c r="G73" s="200"/>
      <c r="L73" s="28"/>
      <c r="M73" s="221"/>
      <c r="N73" s="221"/>
      <c r="O73" s="221"/>
      <c r="P73" s="37"/>
      <c r="Q73" s="37"/>
      <c r="R73" s="37"/>
      <c r="S73" s="28"/>
      <c r="T73" s="28"/>
      <c r="U73" s="28"/>
      <c r="V73" s="28"/>
      <c r="W73" s="28"/>
      <c r="X73" s="143"/>
      <c r="Y73" s="143"/>
      <c r="AX73" s="156"/>
      <c r="BC73" s="144"/>
    </row>
    <row r="74" spans="1:57" s="143" customFormat="1" ht="13.5" customHeight="1">
      <c r="A74" s="228"/>
      <c r="B74" s="203"/>
      <c r="C74" s="203"/>
      <c r="D74" s="203"/>
      <c r="E74" s="203"/>
      <c r="F74" s="156"/>
      <c r="G74" s="156"/>
      <c r="L74" s="186"/>
      <c r="AZ74" s="229"/>
      <c r="BA74" s="229"/>
      <c r="BB74" s="229"/>
      <c r="BE74" s="199"/>
    </row>
    <row r="75" spans="1:56" s="143" customFormat="1" ht="13.5" customHeight="1">
      <c r="A75" s="194"/>
      <c r="B75" s="230"/>
      <c r="C75" s="230"/>
      <c r="D75" s="230"/>
      <c r="E75" s="230"/>
      <c r="F75" s="231"/>
      <c r="G75" s="232"/>
      <c r="H75" s="232"/>
      <c r="I75" s="232"/>
      <c r="J75" s="232"/>
      <c r="K75" s="232"/>
      <c r="L75" s="147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AY75" s="229"/>
      <c r="AZ75" s="229"/>
      <c r="BA75" s="229"/>
      <c r="BD75" s="199"/>
    </row>
    <row r="76" spans="1:56" s="143" customFormat="1" ht="13.5" customHeight="1">
      <c r="A76" s="194"/>
      <c r="B76" s="191"/>
      <c r="C76" s="230"/>
      <c r="D76" s="230"/>
      <c r="E76" s="230"/>
      <c r="F76" s="231"/>
      <c r="G76" s="232"/>
      <c r="H76" s="232"/>
      <c r="I76" s="232"/>
      <c r="J76" s="232"/>
      <c r="K76" s="232"/>
      <c r="L76" s="186"/>
      <c r="M76" s="233"/>
      <c r="N76" s="234"/>
      <c r="O76" s="234"/>
      <c r="AY76" s="229"/>
      <c r="AZ76" s="229"/>
      <c r="BA76" s="229"/>
      <c r="BD76" s="199"/>
    </row>
    <row r="77" spans="1:56" s="143" customFormat="1" ht="13.5" customHeight="1">
      <c r="A77" s="194"/>
      <c r="B77" s="230"/>
      <c r="C77" s="230"/>
      <c r="D77" s="231"/>
      <c r="E77" s="231"/>
      <c r="F77" s="231"/>
      <c r="G77" s="232"/>
      <c r="H77" s="232"/>
      <c r="I77" s="232"/>
      <c r="J77" s="232"/>
      <c r="K77" s="232"/>
      <c r="L77" s="186"/>
      <c r="M77" s="233"/>
      <c r="AY77" s="229"/>
      <c r="AZ77" s="229"/>
      <c r="BA77" s="229"/>
      <c r="BD77" s="199"/>
    </row>
    <row r="78" spans="1:57" ht="13.5" customHeight="1">
      <c r="A78" s="92"/>
      <c r="B78" s="114"/>
      <c r="C78" s="114"/>
      <c r="D78" s="114"/>
      <c r="E78" s="114"/>
      <c r="F78" s="95"/>
      <c r="G78" s="96"/>
      <c r="H78" s="96"/>
      <c r="I78" s="96"/>
      <c r="J78" s="96"/>
      <c r="K78" s="96"/>
      <c r="L78" s="71"/>
      <c r="M78" s="70"/>
      <c r="N78" s="70"/>
      <c r="O78" s="70"/>
      <c r="P78" s="70"/>
      <c r="Q78" s="70"/>
      <c r="R78" s="70"/>
      <c r="S78" s="70"/>
      <c r="T78" s="70"/>
      <c r="U78" s="70"/>
      <c r="V78" s="70"/>
      <c r="X78" s="70"/>
      <c r="Y78" s="70"/>
      <c r="AY78" s="21"/>
      <c r="BB78"/>
      <c r="BD78" s="2"/>
      <c r="BE78"/>
    </row>
    <row r="79" spans="1:57" ht="13.5" customHeight="1">
      <c r="A79" s="92"/>
      <c r="B79" s="118"/>
      <c r="C79" s="114"/>
      <c r="D79" s="114"/>
      <c r="E79" s="114"/>
      <c r="F79" s="95"/>
      <c r="G79" s="96"/>
      <c r="H79" s="96"/>
      <c r="I79" s="96"/>
      <c r="J79" s="96"/>
      <c r="K79" s="96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152"/>
      <c r="X79" s="71"/>
      <c r="Y79" s="71"/>
      <c r="AY79" s="21"/>
      <c r="BB79"/>
      <c r="BD79" s="2"/>
      <c r="BE79"/>
    </row>
    <row r="80" spans="1:25" ht="13.5" customHeight="1">
      <c r="A80" s="92"/>
      <c r="B80" s="114"/>
      <c r="C80" s="114"/>
      <c r="D80" s="114"/>
      <c r="E80" s="114"/>
      <c r="F80" s="95"/>
      <c r="G80" s="96"/>
      <c r="H80" s="96"/>
      <c r="I80" s="96"/>
      <c r="J80" s="96"/>
      <c r="K80" s="96"/>
      <c r="L80" s="72"/>
      <c r="M80" s="125"/>
      <c r="N80" s="126"/>
      <c r="O80" s="126"/>
      <c r="P80" s="70"/>
      <c r="Q80" s="70"/>
      <c r="R80" s="70"/>
      <c r="S80" s="70"/>
      <c r="T80" s="70"/>
      <c r="U80" s="70"/>
      <c r="V80" s="70"/>
      <c r="X80" s="70"/>
      <c r="Y80" s="70"/>
    </row>
    <row r="81" spans="1:11" ht="13.5" customHeight="1">
      <c r="A81" s="12"/>
      <c r="B81" s="95"/>
      <c r="C81" s="95"/>
      <c r="D81" s="95"/>
      <c r="E81" s="95"/>
      <c r="F81" s="95"/>
      <c r="G81" s="95"/>
      <c r="H81" s="96"/>
      <c r="I81" s="96"/>
      <c r="J81" s="96"/>
      <c r="K81" s="96"/>
    </row>
    <row r="82" spans="1:11" ht="13.5" customHeight="1">
      <c r="A82" s="93"/>
      <c r="B82" s="12"/>
      <c r="C82" s="12"/>
      <c r="D82" s="12"/>
      <c r="E82" s="12"/>
      <c r="F82" s="12"/>
      <c r="G82" s="12"/>
      <c r="H82" s="10"/>
      <c r="I82" s="10"/>
      <c r="J82" s="10"/>
      <c r="K82" s="10"/>
    </row>
    <row r="83" spans="1:11" ht="13.5" customHeight="1">
      <c r="A83" s="117"/>
      <c r="B83" s="12"/>
      <c r="C83" s="12"/>
      <c r="D83" s="12"/>
      <c r="E83" s="12"/>
      <c r="F83" s="12"/>
      <c r="G83" s="12"/>
      <c r="H83" s="10"/>
      <c r="I83" s="10"/>
      <c r="J83" s="10"/>
      <c r="K83" s="10"/>
    </row>
    <row r="84" spans="1:11" ht="13.5" customHeight="1">
      <c r="A84" s="117"/>
      <c r="B84" s="117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7"/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1" s="11" customFormat="1" ht="13.5" customHeight="1">
      <c r="A86" s="95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/>
      <c r="V86"/>
      <c r="W86" s="5"/>
      <c r="X86"/>
      <c r="Y86"/>
      <c r="Z86" s="143"/>
      <c r="AA86" s="143"/>
      <c r="AB86" s="143"/>
      <c r="AC86" s="143"/>
      <c r="AD86" s="143"/>
      <c r="AE86" s="143"/>
      <c r="AF86" s="10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 s="21"/>
      <c r="BA86" s="21"/>
      <c r="BB86" s="21"/>
      <c r="BC86"/>
      <c r="BD86"/>
      <c r="BE86" s="2"/>
      <c r="BF86"/>
      <c r="BG86"/>
      <c r="BH86"/>
      <c r="BI86"/>
    </row>
    <row r="87" spans="1:61" s="11" customFormat="1" ht="13.5" customHeight="1">
      <c r="A87" s="12"/>
      <c r="B87" s="95"/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/>
      <c r="V87"/>
      <c r="W87" s="5"/>
      <c r="X87"/>
      <c r="Y87" s="8"/>
      <c r="Z87" s="143"/>
      <c r="AA87" s="143"/>
      <c r="AB87" s="143"/>
      <c r="AC87" s="143"/>
      <c r="AD87" s="143"/>
      <c r="AE87" s="143"/>
      <c r="AF87" s="10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 s="21"/>
      <c r="BA87" s="21"/>
      <c r="BB87" s="21"/>
      <c r="BC87"/>
      <c r="BD87"/>
      <c r="BE87" s="2"/>
      <c r="BF87"/>
      <c r="BG87"/>
      <c r="BH87"/>
      <c r="BI87"/>
    </row>
    <row r="88" spans="1:61" s="11" customFormat="1" ht="13.5" customHeight="1">
      <c r="A88" s="94"/>
      <c r="B88" s="117"/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/>
      <c r="V88"/>
      <c r="W88" s="5"/>
      <c r="X88"/>
      <c r="Y88"/>
      <c r="Z88" s="143"/>
      <c r="AA88" s="143"/>
      <c r="AB88" s="143"/>
      <c r="AC88" s="143"/>
      <c r="AD88" s="143"/>
      <c r="AE88" s="143"/>
      <c r="AF88" s="10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 s="21"/>
      <c r="BA88" s="21"/>
      <c r="BB88" s="21"/>
      <c r="BC88"/>
      <c r="BD88"/>
      <c r="BE88" s="2"/>
      <c r="BF88"/>
      <c r="BG88"/>
      <c r="BH88"/>
      <c r="BI88"/>
    </row>
    <row r="89" spans="1:61" s="11" customFormat="1" ht="13.5" customHeight="1">
      <c r="A89" s="12"/>
      <c r="B89" s="95"/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/>
      <c r="V89"/>
      <c r="W89" s="5"/>
      <c r="X89"/>
      <c r="Y89"/>
      <c r="Z89" s="143"/>
      <c r="AA89" s="143"/>
      <c r="AB89" s="143"/>
      <c r="AC89" s="143"/>
      <c r="AD89" s="143"/>
      <c r="AE89" s="143"/>
      <c r="AF89" s="10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21"/>
      <c r="BA89" s="21"/>
      <c r="BB89" s="21"/>
      <c r="BC89"/>
      <c r="BD89"/>
      <c r="BE89" s="2"/>
      <c r="BF89"/>
      <c r="BG89"/>
      <c r="BH89"/>
      <c r="BI89"/>
    </row>
    <row r="90" spans="1:61" s="11" customFormat="1" ht="13.5" customHeight="1">
      <c r="A90" s="94"/>
      <c r="B90" s="95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/>
      <c r="W90" s="5"/>
      <c r="X90"/>
      <c r="Y90"/>
      <c r="Z90" s="143"/>
      <c r="AA90" s="143"/>
      <c r="AB90" s="143"/>
      <c r="AC90" s="143"/>
      <c r="AD90" s="143"/>
      <c r="AE90" s="143"/>
      <c r="AF90" s="1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21"/>
      <c r="BA90" s="21"/>
      <c r="BB90" s="21"/>
      <c r="BC90"/>
      <c r="BD90"/>
      <c r="BE90" s="2"/>
      <c r="BF90"/>
      <c r="BG90"/>
      <c r="BH90"/>
      <c r="BI90"/>
    </row>
    <row r="91" spans="1:61" s="11" customFormat="1" ht="13.5" customHeight="1">
      <c r="A91" s="12"/>
      <c r="B91" s="95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/>
      <c r="W91" s="5"/>
      <c r="X91"/>
      <c r="Y91"/>
      <c r="Z91" s="143"/>
      <c r="AA91" s="143"/>
      <c r="AB91" s="143"/>
      <c r="AC91" s="143"/>
      <c r="AD91" s="143"/>
      <c r="AE91" s="143"/>
      <c r="AF91" s="10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21"/>
      <c r="BA91" s="21"/>
      <c r="BB91" s="21"/>
      <c r="BC91"/>
      <c r="BD91"/>
      <c r="BE91" s="2"/>
      <c r="BF91"/>
      <c r="BG91"/>
      <c r="BH91"/>
      <c r="BI91"/>
    </row>
    <row r="92" spans="1:61" s="11" customFormat="1" ht="13.5" customHeight="1">
      <c r="A92" s="95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/>
      <c r="V92"/>
      <c r="W92" s="5"/>
      <c r="X92"/>
      <c r="Y92"/>
      <c r="Z92" s="143"/>
      <c r="AA92" s="143"/>
      <c r="AB92" s="143"/>
      <c r="AC92" s="143"/>
      <c r="AD92" s="143"/>
      <c r="AE92" s="143"/>
      <c r="AF92" s="10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21"/>
      <c r="BA92" s="21"/>
      <c r="BB92" s="21"/>
      <c r="BC92"/>
      <c r="BD92"/>
      <c r="BE92" s="2"/>
      <c r="BF92"/>
      <c r="BG92"/>
      <c r="BH92"/>
      <c r="BI92"/>
    </row>
    <row r="93" spans="1:61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/>
      <c r="V93"/>
      <c r="W93" s="5"/>
      <c r="X93"/>
      <c r="Y93"/>
      <c r="Z93" s="143"/>
      <c r="AA93" s="143"/>
      <c r="AB93" s="143"/>
      <c r="AC93" s="143"/>
      <c r="AD93" s="143"/>
      <c r="AE93" s="143"/>
      <c r="AF93" s="10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21"/>
      <c r="BA93" s="21"/>
      <c r="BB93" s="21"/>
      <c r="BC93"/>
      <c r="BD93"/>
      <c r="BE93" s="2"/>
      <c r="BF93"/>
      <c r="BG93"/>
      <c r="BH93"/>
      <c r="BI93"/>
    </row>
    <row r="94" spans="1:61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/>
      <c r="V94"/>
      <c r="W94" s="5"/>
      <c r="X94"/>
      <c r="Y94"/>
      <c r="Z94" s="143"/>
      <c r="AA94" s="143"/>
      <c r="AB94" s="143"/>
      <c r="AC94" s="143"/>
      <c r="AD94" s="143"/>
      <c r="AE94" s="143"/>
      <c r="AF94" s="10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1"/>
      <c r="BA94" s="21"/>
      <c r="BB94" s="21"/>
      <c r="BC94"/>
      <c r="BD94"/>
      <c r="BE94" s="2"/>
      <c r="BF94"/>
      <c r="BG94"/>
      <c r="BH94"/>
      <c r="BI94"/>
    </row>
    <row r="95" spans="1:61" s="11" customFormat="1" ht="13.5" customHeight="1">
      <c r="A95" s="115"/>
      <c r="B95" s="117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/>
      <c r="V95"/>
      <c r="W95" s="5"/>
      <c r="X95"/>
      <c r="Y95"/>
      <c r="Z95" s="143"/>
      <c r="AA95" s="143"/>
      <c r="AB95" s="143"/>
      <c r="AC95" s="143"/>
      <c r="AD95" s="143"/>
      <c r="AE95" s="143"/>
      <c r="AF95" s="10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21"/>
      <c r="BA95" s="21"/>
      <c r="BB95" s="21"/>
      <c r="BC95"/>
      <c r="BD95"/>
      <c r="BE95" s="2"/>
      <c r="BF95"/>
      <c r="BG95"/>
      <c r="BH95"/>
      <c r="BI95"/>
    </row>
    <row r="96" spans="1:61" s="11" customFormat="1" ht="13.5" customHeight="1">
      <c r="A96" s="12"/>
      <c r="B96" s="95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/>
      <c r="V96"/>
      <c r="W96" s="5"/>
      <c r="X96"/>
      <c r="Y96"/>
      <c r="Z96" s="143"/>
      <c r="AA96" s="143"/>
      <c r="AB96" s="143"/>
      <c r="AC96" s="143"/>
      <c r="AD96" s="143"/>
      <c r="AE96" s="143"/>
      <c r="AF96" s="10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21"/>
      <c r="BA96" s="21"/>
      <c r="BB96" s="21"/>
      <c r="BC96"/>
      <c r="BD96"/>
      <c r="BE96" s="2"/>
      <c r="BF96"/>
      <c r="BG96"/>
      <c r="BH96"/>
      <c r="BI96"/>
    </row>
    <row r="97" spans="1:61" s="11" customFormat="1" ht="13.5" customHeight="1">
      <c r="A97" s="115"/>
      <c r="B97" s="117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/>
      <c r="V97"/>
      <c r="W97" s="5"/>
      <c r="X97"/>
      <c r="Y97"/>
      <c r="Z97" s="143"/>
      <c r="AA97" s="143"/>
      <c r="AB97" s="143"/>
      <c r="AC97" s="143"/>
      <c r="AD97" s="143"/>
      <c r="AE97" s="143"/>
      <c r="AF97" s="10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21"/>
      <c r="BA97" s="21"/>
      <c r="BB97" s="21"/>
      <c r="BC97"/>
      <c r="BD97"/>
      <c r="BE97" s="2"/>
      <c r="BF97"/>
      <c r="BG97"/>
      <c r="BH97"/>
      <c r="BI97"/>
    </row>
    <row r="98" spans="1:61" s="11" customFormat="1" ht="13.5" customHeight="1">
      <c r="A98" s="12"/>
      <c r="B98" s="95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/>
      <c r="V98"/>
      <c r="W98" s="5"/>
      <c r="X98"/>
      <c r="Y98"/>
      <c r="Z98" s="143"/>
      <c r="AA98" s="143"/>
      <c r="AB98" s="143"/>
      <c r="AC98" s="143"/>
      <c r="AD98" s="143"/>
      <c r="AE98" s="143"/>
      <c r="AF98" s="10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21"/>
      <c r="BA98" s="21"/>
      <c r="BB98" s="21"/>
      <c r="BC98"/>
      <c r="BD98"/>
      <c r="BE98" s="2"/>
      <c r="BF98"/>
      <c r="BG98"/>
      <c r="BH98"/>
      <c r="BI98"/>
    </row>
    <row r="99" spans="1:61" s="11" customFormat="1" ht="13.5" customHeight="1">
      <c r="A99" s="12"/>
      <c r="B99" s="117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/>
      <c r="V99"/>
      <c r="W99" s="5"/>
      <c r="X99"/>
      <c r="Y99"/>
      <c r="Z99" s="143"/>
      <c r="AA99" s="143"/>
      <c r="AB99" s="143"/>
      <c r="AC99" s="143"/>
      <c r="AD99" s="143"/>
      <c r="AE99" s="143"/>
      <c r="AF99" s="10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21"/>
      <c r="BA99" s="21"/>
      <c r="BB99" s="21"/>
      <c r="BC99"/>
      <c r="BD99"/>
      <c r="BE99" s="2"/>
      <c r="BF99"/>
      <c r="BG99"/>
      <c r="BH99"/>
      <c r="BI99"/>
    </row>
    <row r="100" spans="1:61" s="11" customFormat="1" ht="13.5" customHeight="1">
      <c r="A100" s="117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/>
      <c r="V100"/>
      <c r="W100" s="5"/>
      <c r="X100"/>
      <c r="Y100"/>
      <c r="Z100" s="143"/>
      <c r="AA100" s="143"/>
      <c r="AB100" s="143"/>
      <c r="AC100" s="143"/>
      <c r="AD100" s="143"/>
      <c r="AE100" s="143"/>
      <c r="AF100" s="1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21"/>
      <c r="BA100" s="21"/>
      <c r="BB100" s="21"/>
      <c r="BC100"/>
      <c r="BD100"/>
      <c r="BE100" s="2"/>
      <c r="BF100"/>
      <c r="BG100"/>
      <c r="BH100"/>
      <c r="BI100"/>
    </row>
    <row r="101" spans="1:61" s="11" customFormat="1" ht="13.5" customHeight="1">
      <c r="A101" s="117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/>
      <c r="V101"/>
      <c r="W101" s="5"/>
      <c r="X101"/>
      <c r="Y101"/>
      <c r="Z101" s="143"/>
      <c r="AA101" s="143"/>
      <c r="AB101" s="143"/>
      <c r="AC101" s="143"/>
      <c r="AD101" s="143"/>
      <c r="AE101" s="143"/>
      <c r="AF101" s="10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21"/>
      <c r="BA101" s="21"/>
      <c r="BB101" s="21"/>
      <c r="BC101"/>
      <c r="BD101"/>
      <c r="BE101" s="2"/>
      <c r="BF101"/>
      <c r="BG101"/>
      <c r="BH101"/>
      <c r="BI101"/>
    </row>
    <row r="102" spans="1:61" s="11" customFormat="1" ht="13.5" customHeight="1">
      <c r="A102" s="117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/>
      <c r="V102"/>
      <c r="W102" s="5"/>
      <c r="X102"/>
      <c r="Y102"/>
      <c r="Z102" s="143"/>
      <c r="AA102" s="143"/>
      <c r="AB102" s="143"/>
      <c r="AC102" s="143"/>
      <c r="AD102" s="143"/>
      <c r="AE102" s="143"/>
      <c r="AF102" s="10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21"/>
      <c r="BA102" s="21"/>
      <c r="BB102" s="21"/>
      <c r="BC102"/>
      <c r="BD102"/>
      <c r="BE102" s="2"/>
      <c r="BF102"/>
      <c r="BG102"/>
      <c r="BH102"/>
      <c r="BI102"/>
    </row>
    <row r="103" spans="8:61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/>
      <c r="V103"/>
      <c r="W103" s="5"/>
      <c r="X103"/>
      <c r="Y103"/>
      <c r="Z103" s="143"/>
      <c r="AA103" s="143"/>
      <c r="AB103" s="143"/>
      <c r="AC103" s="143"/>
      <c r="AD103" s="143"/>
      <c r="AE103" s="143"/>
      <c r="AF103" s="10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21"/>
      <c r="BA103" s="21"/>
      <c r="BB103" s="21"/>
      <c r="BC103"/>
      <c r="BD103"/>
      <c r="BE103" s="2"/>
      <c r="BF103"/>
      <c r="BG103"/>
      <c r="BH103"/>
      <c r="BI103"/>
    </row>
    <row r="104" spans="1:61" s="11" customFormat="1" ht="13.5" customHeight="1">
      <c r="A104" s="119"/>
      <c r="B104" s="120"/>
      <c r="C104" s="120"/>
      <c r="D104" s="120"/>
      <c r="E104" s="120"/>
      <c r="F104" s="120"/>
      <c r="G104" s="120"/>
      <c r="H104" s="121"/>
      <c r="I104" s="121"/>
      <c r="J104" s="121"/>
      <c r="K104" s="10"/>
      <c r="L104"/>
      <c r="M104"/>
      <c r="N104"/>
      <c r="O104"/>
      <c r="P104"/>
      <c r="Q104"/>
      <c r="R104"/>
      <c r="S104"/>
      <c r="T104"/>
      <c r="U104"/>
      <c r="V104"/>
      <c r="W104" s="5"/>
      <c r="X104"/>
      <c r="Y104"/>
      <c r="Z104" s="143"/>
      <c r="AA104" s="143"/>
      <c r="AB104" s="143"/>
      <c r="AC104" s="143"/>
      <c r="AD104" s="143"/>
      <c r="AE104" s="143"/>
      <c r="AF104" s="10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21"/>
      <c r="BA104" s="21"/>
      <c r="BB104" s="21"/>
      <c r="BC104"/>
      <c r="BD104"/>
      <c r="BE104" s="2"/>
      <c r="BF104"/>
      <c r="BG104"/>
      <c r="BH104"/>
      <c r="BI104"/>
    </row>
    <row r="105" spans="1:62" s="11" customFormat="1" ht="13.5" customHeight="1">
      <c r="A105" s="120"/>
      <c r="B105" s="120"/>
      <c r="C105" s="120"/>
      <c r="D105" s="120"/>
      <c r="E105" s="120"/>
      <c r="F105" s="120"/>
      <c r="G105" s="120"/>
      <c r="H105" s="121"/>
      <c r="I105" s="121"/>
      <c r="J105" s="121"/>
      <c r="K105" s="10"/>
      <c r="L105"/>
      <c r="M105"/>
      <c r="N105"/>
      <c r="O105"/>
      <c r="P105"/>
      <c r="Q105"/>
      <c r="R105"/>
      <c r="S105"/>
      <c r="T105"/>
      <c r="U105"/>
      <c r="V105"/>
      <c r="W105" s="5"/>
      <c r="X105"/>
      <c r="Y105"/>
      <c r="Z105" s="143"/>
      <c r="AA105" s="143"/>
      <c r="AB105" s="143"/>
      <c r="AC105" s="143"/>
      <c r="AD105" s="143"/>
      <c r="AE105" s="143"/>
      <c r="AF105" s="10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 s="21"/>
      <c r="BB105" s="21"/>
      <c r="BC105" s="21"/>
      <c r="BD105"/>
      <c r="BE105"/>
      <c r="BF105" s="2"/>
      <c r="BG105"/>
      <c r="BH105"/>
      <c r="BI105"/>
      <c r="BJ105"/>
    </row>
    <row r="106" spans="1:62" s="11" customFormat="1" ht="13.5" customHeight="1">
      <c r="A106" s="120"/>
      <c r="B106" s="120"/>
      <c r="C106" s="120"/>
      <c r="D106" s="120"/>
      <c r="E106" s="120"/>
      <c r="F106" s="120"/>
      <c r="G106" s="120"/>
      <c r="H106" s="121"/>
      <c r="I106" s="121"/>
      <c r="J106" s="121"/>
      <c r="K106" s="10"/>
      <c r="L106"/>
      <c r="M106"/>
      <c r="N106"/>
      <c r="O106"/>
      <c r="P106"/>
      <c r="Q106"/>
      <c r="R106"/>
      <c r="S106"/>
      <c r="T106"/>
      <c r="U106"/>
      <c r="V106"/>
      <c r="W106" s="5"/>
      <c r="X106"/>
      <c r="Y106"/>
      <c r="Z106" s="143"/>
      <c r="AA106" s="143"/>
      <c r="AB106" s="143"/>
      <c r="AC106" s="143"/>
      <c r="AD106" s="143"/>
      <c r="AE106" s="143"/>
      <c r="AF106" s="10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 s="21"/>
      <c r="BB106" s="21"/>
      <c r="BC106" s="21"/>
      <c r="BD106"/>
      <c r="BE106"/>
      <c r="BF106" s="2"/>
      <c r="BG106"/>
      <c r="BH106"/>
      <c r="BI106"/>
      <c r="BJ106"/>
    </row>
    <row r="107" spans="1:62" s="11" customFormat="1" ht="13.5" customHeight="1">
      <c r="A107" s="120"/>
      <c r="B107" s="120"/>
      <c r="C107" s="120"/>
      <c r="D107" s="120"/>
      <c r="E107" s="120"/>
      <c r="F107" s="120"/>
      <c r="G107" s="120"/>
      <c r="H107" s="121"/>
      <c r="I107" s="121"/>
      <c r="J107" s="121"/>
      <c r="K107" s="10"/>
      <c r="L107"/>
      <c r="M107"/>
      <c r="N107"/>
      <c r="O107"/>
      <c r="P107"/>
      <c r="Q107"/>
      <c r="R107"/>
      <c r="S107"/>
      <c r="T107"/>
      <c r="U107"/>
      <c r="V107"/>
      <c r="W107" s="5"/>
      <c r="X107"/>
      <c r="Y107"/>
      <c r="Z107" s="143"/>
      <c r="AA107" s="143"/>
      <c r="AB107" s="143"/>
      <c r="AC107" s="143"/>
      <c r="AD107" s="143"/>
      <c r="AE107" s="143"/>
      <c r="AF107" s="10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 s="21"/>
      <c r="BB107" s="21"/>
      <c r="BC107" s="21"/>
      <c r="BD107"/>
      <c r="BE107"/>
      <c r="BF107" s="2"/>
      <c r="BG107"/>
      <c r="BH107"/>
      <c r="BI107"/>
      <c r="BJ107"/>
    </row>
    <row r="108" spans="1:62" s="11" customFormat="1" ht="13.5" customHeight="1">
      <c r="A108" s="120"/>
      <c r="B108" s="120"/>
      <c r="C108" s="120"/>
      <c r="D108" s="120"/>
      <c r="E108" s="120"/>
      <c r="F108" s="120"/>
      <c r="G108" s="120"/>
      <c r="H108" s="121"/>
      <c r="I108" s="121"/>
      <c r="J108" s="121"/>
      <c r="K108" s="10"/>
      <c r="L108"/>
      <c r="M108"/>
      <c r="N108"/>
      <c r="O108"/>
      <c r="P108"/>
      <c r="Q108"/>
      <c r="R108"/>
      <c r="S108"/>
      <c r="T108"/>
      <c r="U108"/>
      <c r="V108"/>
      <c r="W108" s="5"/>
      <c r="X108"/>
      <c r="Y108"/>
      <c r="Z108" s="143"/>
      <c r="AA108" s="143"/>
      <c r="AB108" s="143"/>
      <c r="AC108" s="143"/>
      <c r="AD108" s="143"/>
      <c r="AE108" s="143"/>
      <c r="AF108" s="10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 s="21"/>
      <c r="BB108" s="21"/>
      <c r="BC108" s="21"/>
      <c r="BD108"/>
      <c r="BE108"/>
      <c r="BF108" s="2"/>
      <c r="BG108"/>
      <c r="BH108"/>
      <c r="BI108"/>
      <c r="BJ108"/>
    </row>
    <row r="109" spans="1:62" s="11" customFormat="1" ht="13.5" customHeight="1">
      <c r="A109" s="120"/>
      <c r="B109" s="120"/>
      <c r="C109" s="120"/>
      <c r="D109" s="120"/>
      <c r="E109" s="120"/>
      <c r="F109" s="120"/>
      <c r="G109" s="120"/>
      <c r="H109" s="121"/>
      <c r="I109" s="121"/>
      <c r="J109" s="121"/>
      <c r="K109"/>
      <c r="L109"/>
      <c r="M109"/>
      <c r="N109"/>
      <c r="O109"/>
      <c r="P109"/>
      <c r="Q109"/>
      <c r="R109"/>
      <c r="S109"/>
      <c r="T109"/>
      <c r="U109"/>
      <c r="V109"/>
      <c r="W109" s="5"/>
      <c r="X109"/>
      <c r="Y109"/>
      <c r="Z109" s="143"/>
      <c r="AA109" s="143"/>
      <c r="AB109" s="143"/>
      <c r="AC109" s="143"/>
      <c r="AD109" s="143"/>
      <c r="AE109" s="143"/>
      <c r="AF109" s="10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 s="21"/>
      <c r="BB109" s="21"/>
      <c r="BC109" s="21"/>
      <c r="BD109"/>
      <c r="BE109"/>
      <c r="BF109" s="2"/>
      <c r="BG109"/>
      <c r="BH109"/>
      <c r="BI109"/>
      <c r="BJ109"/>
    </row>
    <row r="110" spans="1:62" s="11" customFormat="1" ht="13.5" customHeight="1">
      <c r="A110" s="120"/>
      <c r="B110" s="120"/>
      <c r="C110" s="120"/>
      <c r="D110" s="120"/>
      <c r="E110" s="120"/>
      <c r="F110" s="120"/>
      <c r="G110" s="120"/>
      <c r="H110" s="121"/>
      <c r="I110" s="121"/>
      <c r="J110" s="121"/>
      <c r="K110"/>
      <c r="L110"/>
      <c r="M110"/>
      <c r="N110"/>
      <c r="O110"/>
      <c r="P110"/>
      <c r="Q110"/>
      <c r="R110"/>
      <c r="S110"/>
      <c r="T110"/>
      <c r="U110"/>
      <c r="V110"/>
      <c r="W110" s="5"/>
      <c r="X110"/>
      <c r="Y110"/>
      <c r="Z110" s="143"/>
      <c r="AA110" s="143"/>
      <c r="AB110" s="143"/>
      <c r="AC110" s="143"/>
      <c r="AD110" s="143"/>
      <c r="AE110" s="143"/>
      <c r="AF110" s="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 s="21"/>
      <c r="BB110" s="21"/>
      <c r="BC110" s="21"/>
      <c r="BD110"/>
      <c r="BE110"/>
      <c r="BF110" s="2"/>
      <c r="BG110"/>
      <c r="BH110"/>
      <c r="BI110"/>
      <c r="BJ110"/>
    </row>
    <row r="111" spans="1:62" s="11" customFormat="1" ht="13.5" customHeight="1">
      <c r="A111" s="120"/>
      <c r="B111" s="120"/>
      <c r="C111" s="120"/>
      <c r="D111" s="120"/>
      <c r="E111" s="120"/>
      <c r="F111" s="120"/>
      <c r="G111" s="120"/>
      <c r="H111" s="121"/>
      <c r="I111" s="121"/>
      <c r="J111" s="121"/>
      <c r="K111"/>
      <c r="L111"/>
      <c r="M111"/>
      <c r="N111"/>
      <c r="O111"/>
      <c r="P111"/>
      <c r="Q111"/>
      <c r="R111"/>
      <c r="S111"/>
      <c r="T111"/>
      <c r="U111"/>
      <c r="V111"/>
      <c r="W111" s="5"/>
      <c r="X111"/>
      <c r="Y111"/>
      <c r="Z111" s="143"/>
      <c r="AA111" s="143"/>
      <c r="AB111" s="143"/>
      <c r="AC111" s="143"/>
      <c r="AD111" s="143"/>
      <c r="AE111" s="143"/>
      <c r="AF111" s="10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 s="21"/>
      <c r="BB111" s="21"/>
      <c r="BC111" s="21"/>
      <c r="BD111"/>
      <c r="BE111"/>
      <c r="BF111" s="2"/>
      <c r="BG111"/>
      <c r="BH111"/>
      <c r="BI111"/>
      <c r="BJ111"/>
    </row>
    <row r="112" spans="1:62" s="11" customFormat="1" ht="13.5" customHeight="1">
      <c r="A112" s="120"/>
      <c r="B112" s="120"/>
      <c r="C112" s="120"/>
      <c r="D112" s="120"/>
      <c r="E112" s="120"/>
      <c r="F112" s="120"/>
      <c r="G112" s="120"/>
      <c r="H112" s="121"/>
      <c r="I112" s="121"/>
      <c r="J112" s="121"/>
      <c r="K112" s="10"/>
      <c r="L112"/>
      <c r="M112"/>
      <c r="N112"/>
      <c r="O112"/>
      <c r="P112"/>
      <c r="Q112"/>
      <c r="R112"/>
      <c r="S112"/>
      <c r="T112"/>
      <c r="U112"/>
      <c r="V112"/>
      <c r="W112" s="5"/>
      <c r="X112"/>
      <c r="Y112"/>
      <c r="Z112" s="143"/>
      <c r="AA112" s="143"/>
      <c r="AB112" s="143"/>
      <c r="AC112" s="143"/>
      <c r="AD112" s="143"/>
      <c r="AE112" s="143"/>
      <c r="AF112" s="10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 s="21"/>
      <c r="BB112" s="21"/>
      <c r="BC112" s="21"/>
      <c r="BD112"/>
      <c r="BE112"/>
      <c r="BF112" s="2"/>
      <c r="BG112"/>
      <c r="BH112"/>
      <c r="BI112"/>
      <c r="BJ112"/>
    </row>
    <row r="113" spans="1:62" s="11" customFormat="1" ht="13.5" customHeight="1">
      <c r="A113" s="89"/>
      <c r="B113" s="89"/>
      <c r="C113" s="89"/>
      <c r="D113" s="89"/>
      <c r="E113" s="89"/>
      <c r="F113" s="89"/>
      <c r="G113" s="89"/>
      <c r="H113" s="98"/>
      <c r="I113" s="98"/>
      <c r="J113" s="98"/>
      <c r="K113" s="10"/>
      <c r="L113"/>
      <c r="M113"/>
      <c r="N113"/>
      <c r="O113"/>
      <c r="P113"/>
      <c r="Q113"/>
      <c r="R113"/>
      <c r="S113"/>
      <c r="T113"/>
      <c r="U113"/>
      <c r="V113"/>
      <c r="W113" s="5"/>
      <c r="X113"/>
      <c r="Y113"/>
      <c r="Z113" s="143"/>
      <c r="AA113" s="143"/>
      <c r="AB113" s="143"/>
      <c r="AC113" s="143"/>
      <c r="AD113" s="143"/>
      <c r="AE113" s="143"/>
      <c r="AF113" s="10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 s="21"/>
      <c r="BB113" s="21"/>
      <c r="BC113" s="21"/>
      <c r="BD113"/>
      <c r="BE113"/>
      <c r="BF113" s="2"/>
      <c r="BG113"/>
      <c r="BH113"/>
      <c r="BI113"/>
      <c r="BJ113"/>
    </row>
    <row r="114" spans="1:62" s="11" customFormat="1" ht="13.5" customHeight="1">
      <c r="A114" s="89"/>
      <c r="B114" s="89"/>
      <c r="C114" s="89"/>
      <c r="D114" s="89"/>
      <c r="E114" s="89"/>
      <c r="F114" s="89"/>
      <c r="G114" s="89"/>
      <c r="H114" s="98"/>
      <c r="I114" s="98"/>
      <c r="J114" s="98"/>
      <c r="K114"/>
      <c r="L114"/>
      <c r="M114"/>
      <c r="N114"/>
      <c r="O114"/>
      <c r="P114"/>
      <c r="Q114"/>
      <c r="R114"/>
      <c r="S114"/>
      <c r="T114"/>
      <c r="U114"/>
      <c r="V114"/>
      <c r="W114" s="5"/>
      <c r="X114"/>
      <c r="Y114"/>
      <c r="Z114" s="143"/>
      <c r="AA114" s="143"/>
      <c r="AB114" s="143"/>
      <c r="AC114" s="143"/>
      <c r="AD114" s="143"/>
      <c r="AE114" s="143"/>
      <c r="AF114" s="10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 s="21"/>
      <c r="BB114" s="21"/>
      <c r="BC114" s="21"/>
      <c r="BD114"/>
      <c r="BE114"/>
      <c r="BF114" s="2"/>
      <c r="BG114"/>
      <c r="BH114"/>
      <c r="BI114"/>
      <c r="BJ114"/>
    </row>
    <row r="115" spans="1:62" s="11" customFormat="1" ht="13.5" customHeight="1">
      <c r="A115" s="89"/>
      <c r="B115" s="89"/>
      <c r="C115" s="89"/>
      <c r="D115" s="89"/>
      <c r="E115" s="89"/>
      <c r="F115" s="89"/>
      <c r="G115" s="89"/>
      <c r="H115" s="98"/>
      <c r="I115" s="98"/>
      <c r="J115" s="98"/>
      <c r="K115"/>
      <c r="L115"/>
      <c r="M115"/>
      <c r="N115"/>
      <c r="O115"/>
      <c r="P115"/>
      <c r="Q115"/>
      <c r="R115"/>
      <c r="S115"/>
      <c r="T115"/>
      <c r="U115"/>
      <c r="V115"/>
      <c r="W115" s="5"/>
      <c r="X115"/>
      <c r="Y115"/>
      <c r="Z115" s="143"/>
      <c r="AA115" s="143"/>
      <c r="AB115" s="143"/>
      <c r="AC115" s="143"/>
      <c r="AD115" s="143"/>
      <c r="AE115" s="143"/>
      <c r="AF115" s="10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 s="21"/>
      <c r="BB115" s="21"/>
      <c r="BC115" s="21"/>
      <c r="BD115"/>
      <c r="BE115"/>
      <c r="BF115" s="2"/>
      <c r="BG115"/>
      <c r="BH115"/>
      <c r="BI115"/>
      <c r="BJ115"/>
    </row>
    <row r="116" spans="1:62" s="11" customFormat="1" ht="13.5" customHeight="1">
      <c r="A116" s="89"/>
      <c r="B116" s="89"/>
      <c r="C116" s="89"/>
      <c r="D116" s="89"/>
      <c r="E116" s="89"/>
      <c r="F116" s="89"/>
      <c r="G116" s="89"/>
      <c r="H116" s="98"/>
      <c r="I116" s="98"/>
      <c r="J116" s="98"/>
      <c r="K116"/>
      <c r="L116"/>
      <c r="M116"/>
      <c r="N116"/>
      <c r="O116"/>
      <c r="P116"/>
      <c r="Q116"/>
      <c r="R116"/>
      <c r="S116"/>
      <c r="T116"/>
      <c r="U116"/>
      <c r="V116"/>
      <c r="W116" s="5"/>
      <c r="X116"/>
      <c r="Y116"/>
      <c r="Z116" s="143"/>
      <c r="AA116" s="143"/>
      <c r="AB116" s="143"/>
      <c r="AC116" s="143"/>
      <c r="AD116" s="143"/>
      <c r="AE116" s="143"/>
      <c r="AF116" s="10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 s="21"/>
      <c r="BB116" s="21"/>
      <c r="BC116" s="21"/>
      <c r="BD116"/>
      <c r="BE116"/>
      <c r="BF116" s="2"/>
      <c r="BG116"/>
      <c r="BH116"/>
      <c r="BI116"/>
      <c r="BJ116"/>
    </row>
    <row r="117" spans="8:61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5"/>
      <c r="X117"/>
      <c r="Y117"/>
      <c r="Z117" s="143"/>
      <c r="AA117" s="143"/>
      <c r="AB117" s="143"/>
      <c r="AC117" s="143"/>
      <c r="AD117" s="143"/>
      <c r="AE117" s="143"/>
      <c r="AF117" s="10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 s="21"/>
      <c r="BA117" s="21"/>
      <c r="BB117" s="21"/>
      <c r="BC117"/>
      <c r="BD117"/>
      <c r="BE117" s="2"/>
      <c r="BF117"/>
      <c r="BG117"/>
      <c r="BH117"/>
      <c r="BI117"/>
    </row>
    <row r="118" spans="8:61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5"/>
      <c r="X118"/>
      <c r="Y118"/>
      <c r="Z118" s="143"/>
      <c r="AA118" s="143"/>
      <c r="AB118" s="143"/>
      <c r="AC118" s="143"/>
      <c r="AD118" s="143"/>
      <c r="AE118" s="143"/>
      <c r="AF118" s="10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 s="21"/>
      <c r="BA118" s="21"/>
      <c r="BB118" s="21"/>
      <c r="BC118"/>
      <c r="BD118"/>
      <c r="BE118" s="2"/>
      <c r="BF118"/>
      <c r="BG118"/>
      <c r="BH118"/>
      <c r="BI118"/>
    </row>
    <row r="119" spans="8:61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5"/>
      <c r="X119"/>
      <c r="Y119"/>
      <c r="Z119" s="143"/>
      <c r="AA119" s="143"/>
      <c r="AB119" s="143"/>
      <c r="AC119" s="143"/>
      <c r="AD119" s="143"/>
      <c r="AE119" s="143"/>
      <c r="AF119" s="10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 s="21"/>
      <c r="BA119" s="21"/>
      <c r="BB119" s="21"/>
      <c r="BC119"/>
      <c r="BD119"/>
      <c r="BE119" s="2"/>
      <c r="BF119"/>
      <c r="BG119"/>
      <c r="BH119"/>
      <c r="BI119"/>
    </row>
    <row r="120" ht="13.5" customHeight="1">
      <c r="B120" s="69"/>
    </row>
    <row r="123" spans="8:61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5"/>
      <c r="X123"/>
      <c r="Y123"/>
      <c r="Z123" s="143"/>
      <c r="AA123" s="143"/>
      <c r="AB123" s="143"/>
      <c r="AC123" s="143"/>
      <c r="AD123" s="143"/>
      <c r="AE123" s="143"/>
      <c r="AF123" s="10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 s="21"/>
      <c r="BA123" s="21"/>
      <c r="BB123" s="21"/>
      <c r="BC123"/>
      <c r="BD123"/>
      <c r="BE123" s="2"/>
      <c r="BF123"/>
      <c r="BG123"/>
      <c r="BH123"/>
      <c r="BI123"/>
    </row>
  </sheetData>
  <sheetProtection/>
  <mergeCells count="5">
    <mergeCell ref="M1:N1"/>
    <mergeCell ref="AB13:AF13"/>
    <mergeCell ref="AB21:AF21"/>
    <mergeCell ref="AB30:AF30"/>
    <mergeCell ref="M54:N54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I42" sqref="I42"/>
    </sheetView>
  </sheetViews>
  <sheetFormatPr defaultColWidth="11.421875" defaultRowHeight="12.75"/>
  <cols>
    <col min="14" max="15" width="11.00390625" style="5" customWidth="1"/>
  </cols>
  <sheetData>
    <row r="1" ht="15.75">
      <c r="A1" s="303" t="s">
        <v>90</v>
      </c>
    </row>
    <row r="2" spans="1:15" ht="12.75">
      <c r="A2" s="307" t="s">
        <v>43</v>
      </c>
      <c r="B2" s="307"/>
      <c r="C2" s="307"/>
      <c r="D2" s="307"/>
      <c r="E2" s="307"/>
      <c r="F2" s="307"/>
      <c r="G2" s="307"/>
      <c r="H2" s="307"/>
      <c r="J2" s="307" t="s">
        <v>45</v>
      </c>
      <c r="K2" s="307"/>
      <c r="L2" s="307"/>
      <c r="M2" s="307"/>
      <c r="N2" s="307"/>
      <c r="O2" s="307"/>
    </row>
    <row r="3" spans="3:14" ht="12.75">
      <c r="C3" s="236" t="s">
        <v>44</v>
      </c>
      <c r="D3" s="236" t="s">
        <v>33</v>
      </c>
      <c r="E3" s="236" t="s">
        <v>42</v>
      </c>
      <c r="F3" s="236" t="s">
        <v>34</v>
      </c>
      <c r="G3" s="236" t="s">
        <v>57</v>
      </c>
      <c r="J3" s="236" t="s">
        <v>44</v>
      </c>
      <c r="K3" s="236" t="s">
        <v>33</v>
      </c>
      <c r="L3" s="236" t="s">
        <v>42</v>
      </c>
      <c r="M3" s="236" t="s">
        <v>34</v>
      </c>
      <c r="N3" s="236" t="s">
        <v>57</v>
      </c>
    </row>
    <row r="4" spans="1:14" ht="14.25">
      <c r="A4" s="235" t="s">
        <v>50</v>
      </c>
      <c r="B4" s="152" t="s">
        <v>107</v>
      </c>
      <c r="C4" s="254">
        <v>0.3534</v>
      </c>
      <c r="D4" s="254">
        <v>0.2438</v>
      </c>
      <c r="E4" s="254">
        <v>0.2172</v>
      </c>
      <c r="F4" s="254"/>
      <c r="G4" s="254"/>
      <c r="J4">
        <f>$C4/C4</f>
        <v>1</v>
      </c>
      <c r="K4">
        <f>$C4/D4</f>
        <v>1.4495488105004102</v>
      </c>
      <c r="L4">
        <f>$C4/E4</f>
        <v>1.62707182320442</v>
      </c>
      <c r="M4" t="e">
        <f>$C4/F4</f>
        <v>#DIV/0!</v>
      </c>
      <c r="N4" t="e">
        <f>$C4/G4</f>
        <v>#DIV/0!</v>
      </c>
    </row>
    <row r="5" spans="1:7" s="5" customFormat="1" ht="12.75">
      <c r="A5" s="4"/>
      <c r="B5" s="152" t="s">
        <v>105</v>
      </c>
      <c r="C5" s="254">
        <v>0.9843</v>
      </c>
      <c r="D5" s="4"/>
      <c r="E5" s="4"/>
      <c r="F5" s="4"/>
      <c r="G5" s="4"/>
    </row>
    <row r="6" spans="1:7" s="5" customFormat="1" ht="12.75">
      <c r="A6" s="235" t="s">
        <v>88</v>
      </c>
      <c r="C6" s="4"/>
      <c r="D6" s="4"/>
      <c r="E6" s="4"/>
      <c r="F6" s="4"/>
      <c r="G6" s="4"/>
    </row>
    <row r="7" spans="1:7" s="5" customFormat="1" ht="12.75">
      <c r="A7" s="254">
        <v>100</v>
      </c>
      <c r="C7" s="4"/>
      <c r="D7" s="4"/>
      <c r="E7" s="4"/>
      <c r="F7" s="4"/>
      <c r="G7" s="4"/>
    </row>
    <row r="8" spans="1:7" s="5" customFormat="1" ht="12.75">
      <c r="A8" s="4" t="s">
        <v>106</v>
      </c>
      <c r="C8" s="4"/>
      <c r="D8" s="4"/>
      <c r="E8" s="4"/>
      <c r="F8" s="4"/>
      <c r="G8" s="4"/>
    </row>
    <row r="9" spans="1:7" s="5" customFormat="1" ht="12.75">
      <c r="A9" s="4"/>
      <c r="C9" s="4"/>
      <c r="D9" s="4"/>
      <c r="E9" s="4"/>
      <c r="F9" s="4"/>
      <c r="G9" s="4"/>
    </row>
    <row r="10" spans="3:7" s="5" customFormat="1" ht="12.75">
      <c r="C10" s="4"/>
      <c r="D10" s="4"/>
      <c r="E10" s="4"/>
      <c r="F10" s="4"/>
      <c r="G10" s="4"/>
    </row>
    <row r="11" spans="1:7" s="5" customFormat="1" ht="12.75">
      <c r="A11" s="4"/>
      <c r="C11" s="4"/>
      <c r="D11" s="4"/>
      <c r="E11" s="4"/>
      <c r="F11" s="4"/>
      <c r="G11" s="4"/>
    </row>
    <row r="12" spans="1:7" s="5" customFormat="1" ht="12.75">
      <c r="A12" s="4"/>
      <c r="C12" s="4"/>
      <c r="D12" s="4"/>
      <c r="E12" s="4"/>
      <c r="F12" s="4"/>
      <c r="G12" s="4"/>
    </row>
    <row r="13" spans="1:7" s="5" customFormat="1" ht="12.75">
      <c r="A13" s="4"/>
      <c r="C13" s="4"/>
      <c r="D13" s="4"/>
      <c r="E13" s="4"/>
      <c r="F13" s="4"/>
      <c r="G13" s="4"/>
    </row>
    <row r="14" spans="1:7" s="5" customFormat="1" ht="12.75">
      <c r="A14" s="4"/>
      <c r="C14" s="4"/>
      <c r="D14" s="4"/>
      <c r="E14" s="4"/>
      <c r="F14" s="4"/>
      <c r="G14" s="4"/>
    </row>
    <row r="15" spans="1:7" s="5" customFormat="1" ht="12.75">
      <c r="A15" s="4"/>
      <c r="C15" s="4"/>
      <c r="D15" s="4"/>
      <c r="E15" s="4"/>
      <c r="F15" s="4"/>
      <c r="G15" s="4"/>
    </row>
    <row r="16" spans="1:7" s="5" customFormat="1" ht="12.75">
      <c r="A16" s="4"/>
      <c r="C16" s="4"/>
      <c r="D16" s="4"/>
      <c r="E16" s="4"/>
      <c r="F16" s="4"/>
      <c r="G16" s="4"/>
    </row>
    <row r="17" spans="1:7" s="5" customFormat="1" ht="12.75">
      <c r="A17" s="4"/>
      <c r="C17" s="4"/>
      <c r="D17" s="4"/>
      <c r="E17" s="4"/>
      <c r="F17" s="4"/>
      <c r="G17" s="4"/>
    </row>
    <row r="18" spans="1:7" s="5" customFormat="1" ht="12.75">
      <c r="A18" s="4"/>
      <c r="C18" s="4"/>
      <c r="D18" s="4"/>
      <c r="E18" s="4"/>
      <c r="F18" s="4"/>
      <c r="G18" s="4"/>
    </row>
    <row r="21" ht="18">
      <c r="A21" s="237" t="s">
        <v>58</v>
      </c>
    </row>
    <row r="22" spans="1:13" ht="15" thickBot="1">
      <c r="A22" s="308" t="s">
        <v>78</v>
      </c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</row>
    <row r="23" spans="1:13" ht="12.75">
      <c r="A23" s="124" t="s">
        <v>18</v>
      </c>
      <c r="B23" s="304" t="s">
        <v>14</v>
      </c>
      <c r="C23" s="304"/>
      <c r="D23" s="246" t="s">
        <v>44</v>
      </c>
      <c r="E23" s="76" t="s">
        <v>25</v>
      </c>
      <c r="F23" s="77" t="s">
        <v>33</v>
      </c>
      <c r="G23" s="77" t="s">
        <v>51</v>
      </c>
      <c r="H23" s="127" t="s">
        <v>52</v>
      </c>
      <c r="I23" s="127" t="s">
        <v>53</v>
      </c>
      <c r="J23" s="127" t="s">
        <v>54</v>
      </c>
      <c r="K23" s="249" t="s">
        <v>55</v>
      </c>
      <c r="L23" s="248" t="s">
        <v>56</v>
      </c>
      <c r="M23" s="250" t="s">
        <v>57</v>
      </c>
    </row>
    <row r="24" spans="1:13" ht="12.75">
      <c r="A24" s="25"/>
      <c r="B24" s="3"/>
      <c r="C24" s="26"/>
      <c r="D24" s="26"/>
      <c r="E24" s="26"/>
      <c r="F24" s="26"/>
      <c r="G24" s="26"/>
      <c r="H24" s="26"/>
      <c r="I24" s="27"/>
      <c r="M24" s="5"/>
    </row>
    <row r="25" spans="1:13" ht="12.75">
      <c r="A25" s="235" t="s">
        <v>62</v>
      </c>
      <c r="B25" s="143"/>
      <c r="C25" s="28"/>
      <c r="D25" s="28"/>
      <c r="E25" s="28"/>
      <c r="F25" s="28"/>
      <c r="G25" s="28"/>
      <c r="H25" s="148"/>
      <c r="I25" s="42"/>
      <c r="M25" s="5"/>
    </row>
    <row r="26" spans="1:13" ht="12.75">
      <c r="A26" s="274" t="s">
        <v>91</v>
      </c>
      <c r="B26" s="143"/>
      <c r="C26" s="28"/>
      <c r="D26" s="28"/>
      <c r="E26" s="28"/>
      <c r="F26" s="28"/>
      <c r="G26" s="28"/>
      <c r="H26" s="148"/>
      <c r="I26" s="42"/>
      <c r="J26" s="149"/>
      <c r="K26" s="28"/>
      <c r="L26" s="28"/>
      <c r="M26" s="5"/>
    </row>
    <row r="27" spans="1:13" ht="12.75">
      <c r="A27" s="4"/>
      <c r="B27" s="9" t="s">
        <v>92</v>
      </c>
      <c r="C27" s="29" t="s">
        <v>93</v>
      </c>
      <c r="D27" s="246" t="s">
        <v>94</v>
      </c>
      <c r="E27" s="76" t="s">
        <v>25</v>
      </c>
      <c r="F27" s="77" t="s">
        <v>33</v>
      </c>
      <c r="G27" s="77" t="s">
        <v>51</v>
      </c>
      <c r="H27" s="127" t="s">
        <v>52</v>
      </c>
      <c r="I27" s="127" t="s">
        <v>95</v>
      </c>
      <c r="J27" s="127"/>
      <c r="K27" s="249"/>
      <c r="L27" s="248"/>
      <c r="M27" s="250"/>
    </row>
    <row r="28" spans="1:13" ht="12.75">
      <c r="A28" s="4"/>
      <c r="B28" s="1" t="s">
        <v>96</v>
      </c>
      <c r="C28" s="31"/>
      <c r="D28" s="123">
        <v>0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/>
      <c r="K28" s="123"/>
      <c r="L28" s="123"/>
      <c r="M28" s="123"/>
    </row>
    <row r="29" spans="1:13" ht="12.75">
      <c r="A29" s="5"/>
      <c r="B29" s="1" t="s">
        <v>97</v>
      </c>
      <c r="C29" s="31"/>
      <c r="D29" s="32">
        <v>0.0253125</v>
      </c>
      <c r="E29" s="32">
        <v>0.03128472222222222</v>
      </c>
      <c r="F29" s="32">
        <v>0.03697916666666667</v>
      </c>
      <c r="G29" s="32">
        <v>0.048136574074074075</v>
      </c>
      <c r="H29" s="32">
        <v>0.052395833333333336</v>
      </c>
      <c r="I29" s="32">
        <v>0.057916666666666665</v>
      </c>
      <c r="J29" s="32"/>
      <c r="K29" s="32"/>
      <c r="L29" s="32"/>
      <c r="M29" s="32"/>
    </row>
    <row r="30" spans="1:13" ht="12.75">
      <c r="A30" s="5"/>
      <c r="B30" s="1" t="s">
        <v>98</v>
      </c>
      <c r="C30" s="32"/>
      <c r="D30" s="32">
        <v>0.028171296296296302</v>
      </c>
      <c r="E30" s="32">
        <v>0.032824074074074075</v>
      </c>
      <c r="F30" s="32">
        <v>0.03888888888888889</v>
      </c>
      <c r="G30" s="32">
        <v>0.049687499999999996</v>
      </c>
      <c r="H30" s="32">
        <v>0.05357638888888889</v>
      </c>
      <c r="I30" s="32">
        <v>0.059340277777777777</v>
      </c>
      <c r="J30" s="32"/>
      <c r="K30" s="32"/>
      <c r="L30" s="32"/>
      <c r="M30" s="32"/>
    </row>
    <row r="31" spans="1:13" ht="12.75">
      <c r="A31" s="3"/>
      <c r="B31" s="6" t="s">
        <v>99</v>
      </c>
      <c r="C31" s="34"/>
      <c r="D31" s="35">
        <v>124</v>
      </c>
      <c r="E31" s="35">
        <v>67</v>
      </c>
      <c r="F31" s="35">
        <v>83</v>
      </c>
      <c r="G31" s="35">
        <v>67</v>
      </c>
      <c r="H31" s="35">
        <v>51</v>
      </c>
      <c r="I31" s="35">
        <v>61</v>
      </c>
      <c r="J31" s="35"/>
      <c r="K31" s="35"/>
      <c r="L31" s="35"/>
      <c r="M31" s="35"/>
    </row>
    <row r="32" spans="1:13" ht="12.75">
      <c r="A32" s="285"/>
      <c r="B32" s="286" t="s">
        <v>111</v>
      </c>
      <c r="C32" s="287" t="s">
        <v>109</v>
      </c>
      <c r="D32" s="288">
        <v>0.3839</v>
      </c>
      <c r="E32" s="288">
        <v>0.2688</v>
      </c>
      <c r="F32" s="288">
        <v>0.4584</v>
      </c>
      <c r="G32" s="288">
        <v>0.9869</v>
      </c>
      <c r="H32" s="288">
        <v>0.9226</v>
      </c>
      <c r="I32" s="261">
        <v>1.174</v>
      </c>
      <c r="J32" s="261"/>
      <c r="K32" s="261"/>
      <c r="L32" s="261"/>
      <c r="M32" s="261"/>
    </row>
    <row r="33" spans="1:13" ht="12.75">
      <c r="A33" s="285" t="s">
        <v>101</v>
      </c>
      <c r="B33" s="286" t="s">
        <v>112</v>
      </c>
      <c r="C33" s="287" t="s">
        <v>102</v>
      </c>
      <c r="D33" s="288">
        <v>0.3506</v>
      </c>
      <c r="E33" s="288">
        <v>0.3684</v>
      </c>
      <c r="F33" s="288">
        <v>0.3467</v>
      </c>
      <c r="G33" s="288">
        <v>0.3423</v>
      </c>
      <c r="H33" s="288">
        <v>0.3525</v>
      </c>
      <c r="I33" s="261">
        <v>0.3522</v>
      </c>
      <c r="J33" s="261"/>
      <c r="K33" s="261"/>
      <c r="L33" s="261"/>
      <c r="M33" s="261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ht="12.75">
      <c r="A37" s="5"/>
    </row>
    <row r="40" spans="1:13" ht="15">
      <c r="A40" s="237"/>
      <c r="D40" s="246" t="s">
        <v>44</v>
      </c>
      <c r="E40" s="76" t="s">
        <v>25</v>
      </c>
      <c r="F40" s="77" t="s">
        <v>33</v>
      </c>
      <c r="G40" s="77" t="s">
        <v>51</v>
      </c>
      <c r="H40" s="127" t="s">
        <v>52</v>
      </c>
      <c r="I40" s="127" t="s">
        <v>53</v>
      </c>
      <c r="J40" s="127" t="s">
        <v>54</v>
      </c>
      <c r="K40" s="249" t="s">
        <v>55</v>
      </c>
      <c r="L40" s="248" t="s">
        <v>56</v>
      </c>
      <c r="M40" s="250" t="s">
        <v>57</v>
      </c>
    </row>
    <row r="41" spans="1:13" ht="14.25">
      <c r="A41" s="245" t="s">
        <v>49</v>
      </c>
      <c r="D41" s="252">
        <f>D33*J4</f>
        <v>0.3506</v>
      </c>
      <c r="E41" s="252">
        <f>E33*J4</f>
        <v>0.3684</v>
      </c>
      <c r="F41" s="252">
        <f>F33*K4</f>
        <v>0.5025585726004922</v>
      </c>
      <c r="G41" s="252">
        <f>G33*K4</f>
        <v>0.4961805578342904</v>
      </c>
      <c r="H41" s="252">
        <f>H33*L4</f>
        <v>0.573542817679558</v>
      </c>
      <c r="I41" s="252">
        <f>I33*L4</f>
        <v>0.5730546961325967</v>
      </c>
      <c r="J41" s="252"/>
      <c r="K41" s="252"/>
      <c r="L41" s="252"/>
      <c r="M41" s="252"/>
    </row>
    <row r="43" ht="15.75" thickBot="1">
      <c r="A43" s="244" t="s">
        <v>46</v>
      </c>
    </row>
    <row r="44" spans="1:13" ht="12.75">
      <c r="A44" s="20" t="s">
        <v>4</v>
      </c>
      <c r="D44" s="134"/>
      <c r="E44" s="76" t="s">
        <v>25</v>
      </c>
      <c r="F44" s="77" t="s">
        <v>33</v>
      </c>
      <c r="G44" s="77" t="s">
        <v>51</v>
      </c>
      <c r="H44" s="127" t="s">
        <v>52</v>
      </c>
      <c r="I44" s="127" t="s">
        <v>53</v>
      </c>
      <c r="J44" s="127" t="s">
        <v>54</v>
      </c>
      <c r="K44" s="249" t="s">
        <v>55</v>
      </c>
      <c r="L44" s="248" t="s">
        <v>56</v>
      </c>
      <c r="M44" s="250" t="s">
        <v>57</v>
      </c>
    </row>
    <row r="45" spans="1:13" ht="15" thickBot="1">
      <c r="A45" s="153" t="s">
        <v>31</v>
      </c>
      <c r="D45" s="134"/>
      <c r="E45" s="134">
        <f aca="true" t="shared" si="0" ref="E45:M45">E41/$A$47</f>
        <v>0.2456</v>
      </c>
      <c r="F45" s="134">
        <f t="shared" si="0"/>
        <v>0.3350390484003281</v>
      </c>
      <c r="G45" s="134">
        <f t="shared" si="0"/>
        <v>0.33078703855619357</v>
      </c>
      <c r="H45" s="134">
        <f t="shared" si="0"/>
        <v>0.38236187845303865</v>
      </c>
      <c r="I45" s="134">
        <f t="shared" si="0"/>
        <v>0.3820364640883978</v>
      </c>
      <c r="J45" s="134"/>
      <c r="K45" s="134"/>
      <c r="L45" s="134"/>
      <c r="M45" s="134"/>
    </row>
    <row r="46" ht="12.75">
      <c r="A46" s="251" t="s">
        <v>36</v>
      </c>
    </row>
    <row r="47" spans="1:2" ht="12.75">
      <c r="A47" s="142">
        <f>'O2_Channel&amp;Results_A'!E4</f>
        <v>1.5</v>
      </c>
      <c r="B47" s="4" t="s">
        <v>48</v>
      </c>
    </row>
    <row r="49" spans="1:13" ht="15">
      <c r="A49" s="237" t="s">
        <v>47</v>
      </c>
      <c r="E49" s="76" t="s">
        <v>25</v>
      </c>
      <c r="F49" s="77" t="s">
        <v>33</v>
      </c>
      <c r="G49" s="77" t="s">
        <v>51</v>
      </c>
      <c r="H49" s="127" t="s">
        <v>52</v>
      </c>
      <c r="I49" s="127" t="s">
        <v>53</v>
      </c>
      <c r="J49" s="127" t="s">
        <v>54</v>
      </c>
      <c r="K49" s="249" t="s">
        <v>55</v>
      </c>
      <c r="L49" s="248" t="s">
        <v>56</v>
      </c>
      <c r="M49" s="250" t="s">
        <v>57</v>
      </c>
    </row>
    <row r="50" spans="5:13" ht="12.75">
      <c r="E50" s="134">
        <f aca="true" t="shared" si="1" ref="E50:M50">E45-$E$45</f>
        <v>0</v>
      </c>
      <c r="F50" s="134">
        <f t="shared" si="1"/>
        <v>0.0894390484003281</v>
      </c>
      <c r="G50" s="134">
        <f t="shared" si="1"/>
        <v>0.08518703855619356</v>
      </c>
      <c r="H50" s="134">
        <f t="shared" si="1"/>
        <v>0.13676187845303864</v>
      </c>
      <c r="I50" s="134">
        <f t="shared" si="1"/>
        <v>0.1364364640883978</v>
      </c>
      <c r="J50" s="134"/>
      <c r="K50" s="134"/>
      <c r="L50" s="134"/>
      <c r="M50" s="134"/>
    </row>
  </sheetData>
  <sheetProtection/>
  <mergeCells count="4">
    <mergeCell ref="A2:H2"/>
    <mergeCell ref="J2:O2"/>
    <mergeCell ref="A22:M22"/>
    <mergeCell ref="B23:C23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Gnaiger</dc:creator>
  <cp:keywords/>
  <dc:description/>
  <cp:lastModifiedBy>doerrierc</cp:lastModifiedBy>
  <cp:lastPrinted>2014-08-27T13:27:11Z</cp:lastPrinted>
  <dcterms:created xsi:type="dcterms:W3CDTF">2004-10-29T04:30:37Z</dcterms:created>
  <dcterms:modified xsi:type="dcterms:W3CDTF">2015-08-19T11:58:10Z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